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UA-7" sheetId="1" r:id="rId4"/>
    <sheet name="WE-308N" sheetId="2" r:id="rId5"/>
    <sheet name="0SF" sheetId="3" r:id="rId6"/>
    <sheet name="YSA-2" sheetId="4" r:id="rId7"/>
    <sheet name="GT5000" sheetId="5" r:id="rId8"/>
  </sheets>
</workbook>
</file>

<file path=xl/sharedStrings.xml><?xml version="1.0" encoding="utf-8"?>
<sst xmlns="http://schemas.openxmlformats.org/spreadsheetml/2006/main" uniqueCount="17">
  <si>
    <t>表1</t>
  </si>
  <si>
    <t>STAX</t>
  </si>
  <si>
    <t>L</t>
  </si>
  <si>
    <t>D</t>
  </si>
  <si>
    <t>oh</t>
  </si>
  <si>
    <t>ofst</t>
  </si>
  <si>
    <t>UA-7</t>
  </si>
  <si>
    <t>Rt</t>
  </si>
  <si>
    <t>Err</t>
  </si>
  <si>
    <t>Qt</t>
  </si>
  <si>
    <t>SAEC</t>
  </si>
  <si>
    <t>WE-308N</t>
  </si>
  <si>
    <t>FIDELIX</t>
  </si>
  <si>
    <t>0SideForce</t>
  </si>
  <si>
    <t>YAMAHA</t>
  </si>
  <si>
    <t>YSA-2</t>
  </si>
  <si>
    <t>GT-5000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</si>
</sst>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ヒラギノ角ゴ ProN W3"/>
    </font>
    <font>
      <sz val="12"/>
      <color indexed="8"/>
      <name val="ヒラギノ角ゴ ProN W3"/>
    </font>
    <font>
      <sz val="12"/>
      <color indexed="10"/>
      <name val="ヒラギノ角ゴ ProN W3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0" fillId="2" borderId="1" applyNumberFormat="1" applyFont="1" applyFill="1" applyBorder="1" applyAlignment="1" applyProtection="0">
      <alignment vertical="top" wrapText="1"/>
    </xf>
    <xf numFmtId="49" fontId="0" fillId="3" borderId="1" applyNumberFormat="1" applyFont="1" applyFill="1" applyBorder="1" applyAlignment="1" applyProtection="0">
      <alignment vertical="center"/>
    </xf>
    <xf numFmtId="49" fontId="0" fillId="2" borderId="1" applyNumberFormat="1" applyFont="1" applyFill="1" applyBorder="1" applyAlignment="1" applyProtection="0">
      <alignment vertical="center"/>
    </xf>
    <xf numFmtId="0" fontId="0" fillId="4" borderId="1" applyNumberFormat="1" applyFont="1" applyFill="1" applyBorder="1" applyAlignment="1" applyProtection="0">
      <alignment vertical="center"/>
    </xf>
    <xf numFmtId="0" fontId="0" fillId="3" borderId="1" applyNumberFormat="1" applyFont="1" applyFill="1" applyBorder="1" applyAlignment="1" applyProtection="0">
      <alignment vertical="center"/>
    </xf>
    <xf numFmtId="0" fontId="0" borderId="2" applyNumberFormat="0" applyFont="1" applyFill="0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0" fontId="0" fillId="3" borderId="5" applyNumberFormat="0" applyFont="1" applyFill="1" applyBorder="1" applyAlignment="1" applyProtection="0">
      <alignment vertical="center"/>
    </xf>
    <xf numFmtId="0" fontId="0" borderId="6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8def1"/>
      <rgbColor rgb="ffffffff"/>
      <rgbColor rgb="fffff056"/>
      <rgbColor rgb="ffa5a5a5"/>
      <rgbColor rgb="ffb8b8b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0900558"/>
          <c:y val="0.0359712"/>
          <c:w val="0.8845"/>
          <c:h val="0.849011"/>
        </c:manualLayout>
      </c:layout>
      <c:scatterChart>
        <c:scatterStyle val="smoothMarker"/>
        <c:varyColors val="0"/>
        <c:ser>
          <c:idx val="0"/>
          <c:order val="0"/>
          <c:tx>
            <c:v>名称未設定2</c:v>
          </c:tx>
          <c:spPr>
            <a:noFill/>
            <a:ln w="381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3"/>
            <c:spPr>
              <a:solidFill>
                <a:schemeClr val="accent1"/>
              </a:solidFill>
              <a:ln w="381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ヒラギノ角ゴ ProN W3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Ref>
              <c:f>'UA-7'!$B$5:$B$18</c:f>
              <c:numCache>
                <c:ptCount val="13"/>
                <c:pt idx="1">
                  <c:v>57.500000</c:v>
                </c:pt>
                <c:pt idx="2">
                  <c:v>65.000000</c:v>
                </c:pt>
                <c:pt idx="3">
                  <c:v>72.500000</c:v>
                </c:pt>
                <c:pt idx="4">
                  <c:v>80.000000</c:v>
                </c:pt>
                <c:pt idx="5">
                  <c:v>87.500000</c:v>
                </c:pt>
                <c:pt idx="6">
                  <c:v>95.000000</c:v>
                </c:pt>
                <c:pt idx="7">
                  <c:v>102.500000</c:v>
                </c:pt>
                <c:pt idx="8">
                  <c:v>110.000000</c:v>
                </c:pt>
                <c:pt idx="9">
                  <c:v>117.500000</c:v>
                </c:pt>
                <c:pt idx="10">
                  <c:v>125.000000</c:v>
                </c:pt>
                <c:pt idx="11">
                  <c:v>132.500000</c:v>
                </c:pt>
                <c:pt idx="12">
                  <c:v>140.000000</c:v>
                </c:pt>
                <c:pt idx="13">
                  <c:v>145.000000</c:v>
                </c:pt>
              </c:numCache>
            </c:numRef>
          </c:xVal>
          <c:yVal>
            <c:numRef>
              <c:f>'UA-7'!$D$5:$D$18</c:f>
              <c:numCache>
                <c:ptCount val="13"/>
                <c:pt idx="1">
                  <c:v>-0.041896</c:v>
                </c:pt>
                <c:pt idx="2">
                  <c:v>-0.196353</c:v>
                </c:pt>
                <c:pt idx="3">
                  <c:v>-0.241817</c:v>
                </c:pt>
                <c:pt idx="4">
                  <c:v>-0.228800</c:v>
                </c:pt>
                <c:pt idx="5">
                  <c:v>-0.184114</c:v>
                </c:pt>
                <c:pt idx="6">
                  <c:v>-0.122605</c:v>
                </c:pt>
                <c:pt idx="7">
                  <c:v>-0.052734</c:v>
                </c:pt>
                <c:pt idx="8">
                  <c:v>0.020592</c:v>
                </c:pt>
                <c:pt idx="9">
                  <c:v>0.094509</c:v>
                </c:pt>
                <c:pt idx="10">
                  <c:v>0.167365</c:v>
                </c:pt>
                <c:pt idx="11">
                  <c:v>0.238236</c:v>
                </c:pt>
                <c:pt idx="12">
                  <c:v>0.306640</c:v>
                </c:pt>
                <c:pt idx="13">
                  <c:v>0.350763</c:v>
                </c:pt>
              </c:numCache>
            </c:numRef>
          </c:yVal>
          <c:smooth val="1"/>
        </c:ser>
        <c:axId val="2094734552"/>
        <c:axId val="2094734553"/>
      </c:scatterChart>
      <c:valAx>
        <c:axId val="2094734552"/>
        <c:scaling>
          <c:orientation val="minMax"/>
          <c:max val="150"/>
          <c:min val="50"/>
        </c:scaling>
        <c:delete val="0"/>
        <c:axPos val="b"/>
        <c:title>
          <c:tx>
            <c:rich>
              <a:bodyPr rot="0"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ヒラギノ角ゴ ProN W3"/>
                  </a:defRPr>
                </a:pPr>
                <a:r>
                  <a:rPr b="0" i="0" strike="noStrike" sz="1000" u="none">
                    <a:solidFill>
                      <a:srgbClr val="000000"/>
                    </a:solidFill>
                    <a:latin typeface="ヒラギノ角ゴ ProN W3"/>
                  </a:rPr>
                  <a:t>トレース半径</a:t>
                </a:r>
              </a:p>
            </c:rich>
          </c:tx>
          <c:layout/>
          <c:overlay val="1"/>
        </c:title>
        <c:numFmt formatCode="#,##0" sourceLinked="1"/>
        <c:majorTickMark val="none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ヒラギノ角ゴ ProN W3"/>
              </a:defRPr>
            </a:pPr>
          </a:p>
        </c:txPr>
        <c:crossAx val="2094734553"/>
        <c:crosses val="autoZero"/>
        <c:crossBetween val="between"/>
        <c:majorUnit val="25"/>
        <c:minorUnit val="12.5"/>
      </c:valAx>
      <c:valAx>
        <c:axId val="2094734553"/>
        <c:scaling>
          <c:orientation val="minMax"/>
          <c:max val="2"/>
          <c:min val="-5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title>
          <c:tx>
            <c:rich>
              <a:bodyPr rot="-5400000"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ヒラギノ角ゴ ProN W3"/>
                  </a:defRPr>
                </a:pPr>
                <a:r>
                  <a:rPr b="0" i="0" strike="noStrike" sz="1000" u="none">
                    <a:solidFill>
                      <a:srgbClr val="000000"/>
                    </a:solidFill>
                    <a:latin typeface="ヒラギノ角ゴ ProN W3"/>
                  </a:rPr>
                  <a:t>Qt値</a:t>
                </a:r>
              </a:p>
            </c:rich>
          </c:tx>
          <c:layout/>
          <c:overlay val="1"/>
        </c:title>
        <c:numFmt formatCode="#,##0" sourceLinked="1"/>
        <c:majorTickMark val="none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ヒラギノ角ゴ ProN W3"/>
              </a:defRPr>
            </a:pPr>
          </a:p>
        </c:txPr>
        <c:crossAx val="2094734552"/>
        <c:crosses val="min"/>
        <c:crossBetween val="between"/>
        <c:majorUnit val="1"/>
        <c:minorUnit val="0.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04413"/>
          <c:y val="0.0359712"/>
          <c:w val="0.870571"/>
          <c:h val="0.849011"/>
        </c:manualLayout>
      </c:layout>
      <c:scatterChart>
        <c:scatterStyle val="smoothMarker"/>
        <c:varyColors val="0"/>
        <c:ser>
          <c:idx val="0"/>
          <c:order val="0"/>
          <c:tx>
            <c:v>名称未設定2</c:v>
          </c:tx>
          <c:spPr>
            <a:noFill/>
            <a:ln w="38100" cap="flat">
              <a:solidFill>
                <a:schemeClr val="accent5"/>
              </a:solidFill>
              <a:prstDash val="solid"/>
              <a:miter lim="400000"/>
            </a:ln>
            <a:effectLst/>
          </c:spPr>
          <c:marker>
            <c:symbol val="none"/>
            <c:size val="3"/>
            <c:spPr>
              <a:solidFill>
                <a:schemeClr val="accent5"/>
              </a:solidFill>
              <a:ln w="381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ヒラギノ角ゴ ProN W3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Ref>
              <c:f>'GT5000'!$B$5:$B$18</c:f>
              <c:numCache>
                <c:ptCount val="13"/>
                <c:pt idx="1">
                  <c:v>57.500000</c:v>
                </c:pt>
                <c:pt idx="2">
                  <c:v>65.000000</c:v>
                </c:pt>
                <c:pt idx="3">
                  <c:v>72.500000</c:v>
                </c:pt>
                <c:pt idx="4">
                  <c:v>80.000000</c:v>
                </c:pt>
                <c:pt idx="5">
                  <c:v>87.500000</c:v>
                </c:pt>
                <c:pt idx="6">
                  <c:v>95.000000</c:v>
                </c:pt>
                <c:pt idx="7">
                  <c:v>102.500000</c:v>
                </c:pt>
                <c:pt idx="8">
                  <c:v>110.000000</c:v>
                </c:pt>
                <c:pt idx="9">
                  <c:v>117.500000</c:v>
                </c:pt>
                <c:pt idx="10">
                  <c:v>125.000000</c:v>
                </c:pt>
                <c:pt idx="11">
                  <c:v>132.500000</c:v>
                </c:pt>
                <c:pt idx="12">
                  <c:v>140.000000</c:v>
                </c:pt>
                <c:pt idx="13">
                  <c:v>145.000000</c:v>
                </c:pt>
              </c:numCache>
            </c:numRef>
          </c:xVal>
          <c:yVal>
            <c:numRef>
              <c:f>'GT5000'!$C$5:$C$18</c:f>
              <c:numCache>
                <c:ptCount val="13"/>
                <c:pt idx="1">
                  <c:v>-10.253151</c:v>
                </c:pt>
                <c:pt idx="2">
                  <c:v>-7.225080</c:v>
                </c:pt>
                <c:pt idx="3">
                  <c:v>-4.638253</c:v>
                </c:pt>
                <c:pt idx="4">
                  <c:v>-2.362836</c:v>
                </c:pt>
                <c:pt idx="5">
                  <c:v>-0.315294</c:v>
                </c:pt>
                <c:pt idx="6">
                  <c:v>1.560715</c:v>
                </c:pt>
                <c:pt idx="7">
                  <c:v>3.304658</c:v>
                </c:pt>
                <c:pt idx="8">
                  <c:v>4.945066</c:v>
                </c:pt>
                <c:pt idx="9">
                  <c:v>6.503120</c:v>
                </c:pt>
                <c:pt idx="10">
                  <c:v>7.994914</c:v>
                </c:pt>
                <c:pt idx="11">
                  <c:v>9.432926</c:v>
                </c:pt>
                <c:pt idx="12">
                  <c:v>10.827008</c:v>
                </c:pt>
                <c:pt idx="13">
                  <c:v>11.735963</c:v>
                </c:pt>
              </c:numCache>
            </c:numRef>
          </c:yVal>
          <c:smooth val="1"/>
        </c:ser>
        <c:axId val="2094734552"/>
        <c:axId val="2094734553"/>
      </c:scatterChart>
      <c:valAx>
        <c:axId val="2094734552"/>
        <c:scaling>
          <c:orientation val="minMax"/>
          <c:max val="150"/>
          <c:min val="50"/>
        </c:scaling>
        <c:delete val="0"/>
        <c:axPos val="b"/>
        <c:title>
          <c:tx>
            <c:rich>
              <a:bodyPr rot="0"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ヒラギノ角ゴ ProN W3"/>
                  </a:defRPr>
                </a:pPr>
                <a:r>
                  <a:rPr b="0" i="0" strike="noStrike" sz="1000" u="none">
                    <a:solidFill>
                      <a:srgbClr val="000000"/>
                    </a:solidFill>
                    <a:latin typeface="ヒラギノ角ゴ ProN W3"/>
                  </a:rPr>
                  <a:t>トレース半径</a:t>
                </a:r>
              </a:p>
            </c:rich>
          </c:tx>
          <c:layout/>
          <c:overlay val="1"/>
        </c:title>
        <c:numFmt formatCode="#,##0" sourceLinked="1"/>
        <c:majorTickMark val="none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ヒラギノ角ゴ ProN W3"/>
              </a:defRPr>
            </a:pPr>
          </a:p>
        </c:txPr>
        <c:crossAx val="2094734553"/>
        <c:crosses val="autoZero"/>
        <c:crossBetween val="between"/>
        <c:majorUnit val="25"/>
        <c:minorUnit val="12.5"/>
      </c:valAx>
      <c:valAx>
        <c:axId val="2094734553"/>
        <c:scaling>
          <c:orientation val="minMax"/>
          <c:max val="15"/>
          <c:min val="-2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title>
          <c:tx>
            <c:rich>
              <a:bodyPr rot="-5400000"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ヒラギノ角ゴ ProN W3"/>
                  </a:defRPr>
                </a:pPr>
                <a:r>
                  <a:rPr b="0" i="0" strike="noStrike" sz="1000" u="none">
                    <a:solidFill>
                      <a:srgbClr val="000000"/>
                    </a:solidFill>
                    <a:latin typeface="ヒラギノ角ゴ ProN W3"/>
                  </a:rPr>
                  <a:t>エラー角</a:t>
                </a:r>
              </a:p>
            </c:rich>
          </c:tx>
          <c:layout/>
          <c:overlay val="1"/>
        </c:title>
        <c:numFmt formatCode="#,##0" sourceLinked="1"/>
        <c:majorTickMark val="none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ヒラギノ角ゴ ProN W3"/>
              </a:defRPr>
            </a:pPr>
          </a:p>
        </c:txPr>
        <c:crossAx val="2094734552"/>
        <c:crosses val="min"/>
        <c:crossBetween val="between"/>
        <c:majorUnit val="5"/>
        <c:minorUnit val="2.5"/>
      </c:valAx>
      <c:spPr>
        <a:noFill/>
        <a:ln w="12700" cap="flat">
          <a:noFill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04413"/>
          <c:y val="0.0359712"/>
          <c:w val="0.870571"/>
          <c:h val="0.849011"/>
        </c:manualLayout>
      </c:layout>
      <c:scatterChart>
        <c:scatterStyle val="smoothMarker"/>
        <c:varyColors val="0"/>
        <c:ser>
          <c:idx val="0"/>
          <c:order val="0"/>
          <c:tx>
            <c:v>名称未設定2</c:v>
          </c:tx>
          <c:spPr>
            <a:noFill/>
            <a:ln w="38100" cap="flat">
              <a:solidFill>
                <a:schemeClr val="accent5"/>
              </a:solidFill>
              <a:prstDash val="solid"/>
              <a:miter lim="400000"/>
            </a:ln>
            <a:effectLst/>
          </c:spPr>
          <c:marker>
            <c:symbol val="none"/>
            <c:size val="3"/>
            <c:spPr>
              <a:solidFill>
                <a:schemeClr val="accent5"/>
              </a:solidFill>
              <a:ln w="381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ヒラギノ角ゴ ProN W3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Ref>
              <c:f>'UA-7'!$B$5:$B$18</c:f>
              <c:numCache>
                <c:ptCount val="13"/>
                <c:pt idx="1">
                  <c:v>57.500000</c:v>
                </c:pt>
                <c:pt idx="2">
                  <c:v>65.000000</c:v>
                </c:pt>
                <c:pt idx="3">
                  <c:v>72.500000</c:v>
                </c:pt>
                <c:pt idx="4">
                  <c:v>80.000000</c:v>
                </c:pt>
                <c:pt idx="5">
                  <c:v>87.500000</c:v>
                </c:pt>
                <c:pt idx="6">
                  <c:v>95.000000</c:v>
                </c:pt>
                <c:pt idx="7">
                  <c:v>102.500000</c:v>
                </c:pt>
                <c:pt idx="8">
                  <c:v>110.000000</c:v>
                </c:pt>
                <c:pt idx="9">
                  <c:v>117.500000</c:v>
                </c:pt>
                <c:pt idx="10">
                  <c:v>125.000000</c:v>
                </c:pt>
                <c:pt idx="11">
                  <c:v>132.500000</c:v>
                </c:pt>
                <c:pt idx="12">
                  <c:v>140.000000</c:v>
                </c:pt>
                <c:pt idx="13">
                  <c:v>145.000000</c:v>
                </c:pt>
              </c:numCache>
            </c:numRef>
          </c:xVal>
          <c:yVal>
            <c:numRef>
              <c:f>'UA-7'!$C$5:$C$18</c:f>
              <c:numCache>
                <c:ptCount val="13"/>
                <c:pt idx="1">
                  <c:v>-0.138025</c:v>
                </c:pt>
                <c:pt idx="2">
                  <c:v>-0.731225</c:v>
                </c:pt>
                <c:pt idx="3">
                  <c:v>-1.004391</c:v>
                </c:pt>
                <c:pt idx="4">
                  <c:v>-1.048624</c:v>
                </c:pt>
                <c:pt idx="5">
                  <c:v>-0.922955</c:v>
                </c:pt>
                <c:pt idx="6">
                  <c:v>-0.667322</c:v>
                </c:pt>
                <c:pt idx="7">
                  <c:v>-0.309693</c:v>
                </c:pt>
                <c:pt idx="8">
                  <c:v>0.129779</c:v>
                </c:pt>
                <c:pt idx="9">
                  <c:v>0.636232</c:v>
                </c:pt>
                <c:pt idx="10">
                  <c:v>1.198490</c:v>
                </c:pt>
                <c:pt idx="11">
                  <c:v>1.808010</c:v>
                </c:pt>
                <c:pt idx="12">
                  <c:v>2.458176</c:v>
                </c:pt>
                <c:pt idx="13">
                  <c:v>2.911594</c:v>
                </c:pt>
              </c:numCache>
            </c:numRef>
          </c:yVal>
          <c:smooth val="1"/>
        </c:ser>
        <c:axId val="2094734552"/>
        <c:axId val="2094734553"/>
      </c:scatterChart>
      <c:valAx>
        <c:axId val="2094734552"/>
        <c:scaling>
          <c:orientation val="minMax"/>
          <c:max val="150"/>
          <c:min val="50"/>
        </c:scaling>
        <c:delete val="0"/>
        <c:axPos val="b"/>
        <c:title>
          <c:tx>
            <c:rich>
              <a:bodyPr rot="0"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ヒラギノ角ゴ ProN W3"/>
                  </a:defRPr>
                </a:pPr>
                <a:r>
                  <a:rPr b="0" i="0" strike="noStrike" sz="1000" u="none">
                    <a:solidFill>
                      <a:srgbClr val="000000"/>
                    </a:solidFill>
                    <a:latin typeface="ヒラギノ角ゴ ProN W3"/>
                  </a:rPr>
                  <a:t>トレース半径</a:t>
                </a:r>
              </a:p>
            </c:rich>
          </c:tx>
          <c:layout/>
          <c:overlay val="1"/>
        </c:title>
        <c:numFmt formatCode="#,##0" sourceLinked="1"/>
        <c:majorTickMark val="none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ヒラギノ角ゴ ProN W3"/>
              </a:defRPr>
            </a:pPr>
          </a:p>
        </c:txPr>
        <c:crossAx val="2094734553"/>
        <c:crosses val="autoZero"/>
        <c:crossBetween val="between"/>
        <c:majorUnit val="25"/>
        <c:minorUnit val="12.5"/>
      </c:valAx>
      <c:valAx>
        <c:axId val="2094734553"/>
        <c:scaling>
          <c:orientation val="minMax"/>
          <c:max val="15"/>
          <c:min val="-2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title>
          <c:tx>
            <c:rich>
              <a:bodyPr rot="-5400000"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ヒラギノ角ゴ ProN W3"/>
                  </a:defRPr>
                </a:pPr>
                <a:r>
                  <a:rPr b="0" i="0" strike="noStrike" sz="1000" u="none">
                    <a:solidFill>
                      <a:srgbClr val="000000"/>
                    </a:solidFill>
                    <a:latin typeface="ヒラギノ角ゴ ProN W3"/>
                  </a:rPr>
                  <a:t>エラー角</a:t>
                </a:r>
              </a:p>
            </c:rich>
          </c:tx>
          <c:layout/>
          <c:overlay val="1"/>
        </c:title>
        <c:numFmt formatCode="#,##0" sourceLinked="1"/>
        <c:majorTickMark val="none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ヒラギノ角ゴ ProN W3"/>
              </a:defRPr>
            </a:pPr>
          </a:p>
        </c:txPr>
        <c:crossAx val="2094734552"/>
        <c:crosses val="min"/>
        <c:crossBetween val="between"/>
        <c:majorUnit val="5"/>
        <c:minorUnit val="2.5"/>
      </c:valAx>
      <c:spPr>
        <a:noFill/>
        <a:ln w="12700" cap="flat">
          <a:noFill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0900558"/>
          <c:y val="0.0359712"/>
          <c:w val="0.8845"/>
          <c:h val="0.849011"/>
        </c:manualLayout>
      </c:layout>
      <c:scatterChart>
        <c:scatterStyle val="smoothMarker"/>
        <c:varyColors val="0"/>
        <c:ser>
          <c:idx val="0"/>
          <c:order val="0"/>
          <c:tx>
            <c:v>名称未設定2</c:v>
          </c:tx>
          <c:spPr>
            <a:noFill/>
            <a:ln w="381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3"/>
            <c:spPr>
              <a:solidFill>
                <a:schemeClr val="accent1"/>
              </a:solidFill>
              <a:ln w="381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ヒラギノ角ゴ ProN W3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Ref>
              <c:f>'WE-308N'!$B$5:$B$18</c:f>
              <c:numCache>
                <c:ptCount val="13"/>
                <c:pt idx="1">
                  <c:v>57.500000</c:v>
                </c:pt>
                <c:pt idx="2">
                  <c:v>65.000000</c:v>
                </c:pt>
                <c:pt idx="3">
                  <c:v>72.500000</c:v>
                </c:pt>
                <c:pt idx="4">
                  <c:v>80.000000</c:v>
                </c:pt>
                <c:pt idx="5">
                  <c:v>87.500000</c:v>
                </c:pt>
                <c:pt idx="6">
                  <c:v>95.000000</c:v>
                </c:pt>
                <c:pt idx="7">
                  <c:v>102.500000</c:v>
                </c:pt>
                <c:pt idx="8">
                  <c:v>110.000000</c:v>
                </c:pt>
                <c:pt idx="9">
                  <c:v>117.500000</c:v>
                </c:pt>
                <c:pt idx="10">
                  <c:v>125.000000</c:v>
                </c:pt>
                <c:pt idx="11">
                  <c:v>132.500000</c:v>
                </c:pt>
                <c:pt idx="12">
                  <c:v>140.000000</c:v>
                </c:pt>
                <c:pt idx="13">
                  <c:v>145.000000</c:v>
                </c:pt>
              </c:numCache>
            </c:numRef>
          </c:xVal>
          <c:yVal>
            <c:numRef>
              <c:f>'WE-308N'!$D$5:$D$18</c:f>
              <c:numCache>
                <c:ptCount val="13"/>
                <c:pt idx="1">
                  <c:v>-0.036784</c:v>
                </c:pt>
                <c:pt idx="2">
                  <c:v>0.057066</c:v>
                </c:pt>
                <c:pt idx="3">
                  <c:v>0.160641</c:v>
                </c:pt>
                <c:pt idx="4">
                  <c:v>0.263954</c:v>
                </c:pt>
                <c:pt idx="5">
                  <c:v>0.362760</c:v>
                </c:pt>
                <c:pt idx="6">
                  <c:v>0.455450</c:v>
                </c:pt>
                <c:pt idx="7">
                  <c:v>0.541646</c:v>
                </c:pt>
                <c:pt idx="8">
                  <c:v>0.621546</c:v>
                </c:pt>
                <c:pt idx="9">
                  <c:v>0.695597</c:v>
                </c:pt>
                <c:pt idx="10">
                  <c:v>0.764338</c:v>
                </c:pt>
                <c:pt idx="11">
                  <c:v>0.828324</c:v>
                </c:pt>
                <c:pt idx="12">
                  <c:v>0.888086</c:v>
                </c:pt>
                <c:pt idx="13">
                  <c:v>0.925826</c:v>
                </c:pt>
              </c:numCache>
            </c:numRef>
          </c:yVal>
          <c:smooth val="1"/>
        </c:ser>
        <c:axId val="2094734552"/>
        <c:axId val="2094734553"/>
      </c:scatterChart>
      <c:valAx>
        <c:axId val="2094734552"/>
        <c:scaling>
          <c:orientation val="minMax"/>
          <c:max val="150"/>
          <c:min val="50"/>
        </c:scaling>
        <c:delete val="0"/>
        <c:axPos val="b"/>
        <c:title>
          <c:tx>
            <c:rich>
              <a:bodyPr rot="0"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ヒラギノ角ゴ ProN W3"/>
                  </a:defRPr>
                </a:pPr>
                <a:r>
                  <a:rPr b="0" i="0" strike="noStrike" sz="1000" u="none">
                    <a:solidFill>
                      <a:srgbClr val="000000"/>
                    </a:solidFill>
                    <a:latin typeface="ヒラギノ角ゴ ProN W3"/>
                  </a:rPr>
                  <a:t>トレース半径</a:t>
                </a:r>
              </a:p>
            </c:rich>
          </c:tx>
          <c:layout/>
          <c:overlay val="1"/>
        </c:title>
        <c:numFmt formatCode="#,##0" sourceLinked="1"/>
        <c:majorTickMark val="none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ヒラギノ角ゴ ProN W3"/>
              </a:defRPr>
            </a:pPr>
          </a:p>
        </c:txPr>
        <c:crossAx val="2094734553"/>
        <c:crosses val="autoZero"/>
        <c:crossBetween val="between"/>
        <c:majorUnit val="25"/>
        <c:minorUnit val="12.5"/>
      </c:valAx>
      <c:valAx>
        <c:axId val="2094734553"/>
        <c:scaling>
          <c:orientation val="minMax"/>
          <c:max val="2"/>
          <c:min val="-5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title>
          <c:tx>
            <c:rich>
              <a:bodyPr rot="-5400000"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ヒラギノ角ゴ ProN W3"/>
                  </a:defRPr>
                </a:pPr>
                <a:r>
                  <a:rPr b="0" i="0" strike="noStrike" sz="1000" u="none">
                    <a:solidFill>
                      <a:srgbClr val="000000"/>
                    </a:solidFill>
                    <a:latin typeface="ヒラギノ角ゴ ProN W3"/>
                  </a:rPr>
                  <a:t>Qt値</a:t>
                </a:r>
              </a:p>
            </c:rich>
          </c:tx>
          <c:layout/>
          <c:overlay val="1"/>
        </c:title>
        <c:numFmt formatCode="#,##0" sourceLinked="1"/>
        <c:majorTickMark val="none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ヒラギノ角ゴ ProN W3"/>
              </a:defRPr>
            </a:pPr>
          </a:p>
        </c:txPr>
        <c:crossAx val="2094734552"/>
        <c:crosses val="min"/>
        <c:crossBetween val="between"/>
        <c:majorUnit val="1"/>
        <c:minorUnit val="0.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04413"/>
          <c:y val="0.0359712"/>
          <c:w val="0.870571"/>
          <c:h val="0.849011"/>
        </c:manualLayout>
      </c:layout>
      <c:scatterChart>
        <c:scatterStyle val="smoothMarker"/>
        <c:varyColors val="0"/>
        <c:ser>
          <c:idx val="0"/>
          <c:order val="0"/>
          <c:tx>
            <c:v>名称未設定2</c:v>
          </c:tx>
          <c:spPr>
            <a:noFill/>
            <a:ln w="38100" cap="flat">
              <a:solidFill>
                <a:schemeClr val="accent5"/>
              </a:solidFill>
              <a:prstDash val="solid"/>
              <a:miter lim="400000"/>
            </a:ln>
            <a:effectLst/>
          </c:spPr>
          <c:marker>
            <c:symbol val="none"/>
            <c:size val="3"/>
            <c:spPr>
              <a:solidFill>
                <a:schemeClr val="accent5"/>
              </a:solidFill>
              <a:ln w="381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ヒラギノ角ゴ ProN W3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Ref>
              <c:f>'WE-308N'!$B$5:$B$18</c:f>
              <c:numCache>
                <c:ptCount val="13"/>
                <c:pt idx="1">
                  <c:v>57.500000</c:v>
                </c:pt>
                <c:pt idx="2">
                  <c:v>65.000000</c:v>
                </c:pt>
                <c:pt idx="3">
                  <c:v>72.500000</c:v>
                </c:pt>
                <c:pt idx="4">
                  <c:v>80.000000</c:v>
                </c:pt>
                <c:pt idx="5">
                  <c:v>87.500000</c:v>
                </c:pt>
                <c:pt idx="6">
                  <c:v>95.000000</c:v>
                </c:pt>
                <c:pt idx="7">
                  <c:v>102.500000</c:v>
                </c:pt>
                <c:pt idx="8">
                  <c:v>110.000000</c:v>
                </c:pt>
                <c:pt idx="9">
                  <c:v>117.500000</c:v>
                </c:pt>
                <c:pt idx="10">
                  <c:v>125.000000</c:v>
                </c:pt>
                <c:pt idx="11">
                  <c:v>132.500000</c:v>
                </c:pt>
                <c:pt idx="12">
                  <c:v>140.000000</c:v>
                </c:pt>
                <c:pt idx="13">
                  <c:v>145.000000</c:v>
                </c:pt>
              </c:numCache>
            </c:numRef>
          </c:xVal>
          <c:yVal>
            <c:numRef>
              <c:f>'WE-308N'!$C$5:$C$18</c:f>
              <c:numCache>
                <c:ptCount val="13"/>
                <c:pt idx="1">
                  <c:v>-0.121184</c:v>
                </c:pt>
                <c:pt idx="2">
                  <c:v>0.212525</c:v>
                </c:pt>
                <c:pt idx="3">
                  <c:v>0.667264</c:v>
                </c:pt>
                <c:pt idx="4">
                  <c:v>1.209696</c:v>
                </c:pt>
                <c:pt idx="5">
                  <c:v>1.818044</c:v>
                </c:pt>
                <c:pt idx="6">
                  <c:v>2.477512</c:v>
                </c:pt>
                <c:pt idx="7">
                  <c:v>3.177727</c:v>
                </c:pt>
                <c:pt idx="8">
                  <c:v>3.911231</c:v>
                </c:pt>
                <c:pt idx="9">
                  <c:v>4.672550</c:v>
                </c:pt>
                <c:pt idx="10">
                  <c:v>5.457603</c:v>
                </c:pt>
                <c:pt idx="11">
                  <c:v>6.263311</c:v>
                </c:pt>
                <c:pt idx="12">
                  <c:v>7.087330</c:v>
                </c:pt>
                <c:pt idx="13">
                  <c:v>7.645945</c:v>
                </c:pt>
              </c:numCache>
            </c:numRef>
          </c:yVal>
          <c:smooth val="1"/>
        </c:ser>
        <c:axId val="2094734552"/>
        <c:axId val="2094734553"/>
      </c:scatterChart>
      <c:valAx>
        <c:axId val="2094734552"/>
        <c:scaling>
          <c:orientation val="minMax"/>
          <c:max val="150"/>
          <c:min val="50"/>
        </c:scaling>
        <c:delete val="0"/>
        <c:axPos val="b"/>
        <c:title>
          <c:tx>
            <c:rich>
              <a:bodyPr rot="0"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ヒラギノ角ゴ ProN W3"/>
                  </a:defRPr>
                </a:pPr>
                <a:r>
                  <a:rPr b="0" i="0" strike="noStrike" sz="1000" u="none">
                    <a:solidFill>
                      <a:srgbClr val="000000"/>
                    </a:solidFill>
                    <a:latin typeface="ヒラギノ角ゴ ProN W3"/>
                  </a:rPr>
                  <a:t>トレース半径</a:t>
                </a:r>
              </a:p>
            </c:rich>
          </c:tx>
          <c:layout/>
          <c:overlay val="1"/>
        </c:title>
        <c:numFmt formatCode="#,##0" sourceLinked="1"/>
        <c:majorTickMark val="none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ヒラギノ角ゴ ProN W3"/>
              </a:defRPr>
            </a:pPr>
          </a:p>
        </c:txPr>
        <c:crossAx val="2094734553"/>
        <c:crosses val="autoZero"/>
        <c:crossBetween val="between"/>
        <c:majorUnit val="25"/>
        <c:minorUnit val="12.5"/>
      </c:valAx>
      <c:valAx>
        <c:axId val="2094734553"/>
        <c:scaling>
          <c:orientation val="minMax"/>
          <c:max val="15"/>
          <c:min val="-2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title>
          <c:tx>
            <c:rich>
              <a:bodyPr rot="-5400000"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ヒラギノ角ゴ ProN W3"/>
                  </a:defRPr>
                </a:pPr>
                <a:r>
                  <a:rPr b="0" i="0" strike="noStrike" sz="1000" u="none">
                    <a:solidFill>
                      <a:srgbClr val="000000"/>
                    </a:solidFill>
                    <a:latin typeface="ヒラギノ角ゴ ProN W3"/>
                  </a:rPr>
                  <a:t>エラー角</a:t>
                </a:r>
              </a:p>
            </c:rich>
          </c:tx>
          <c:layout/>
          <c:overlay val="1"/>
        </c:title>
        <c:numFmt formatCode="#,##0" sourceLinked="1"/>
        <c:majorTickMark val="none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ヒラギノ角ゴ ProN W3"/>
              </a:defRPr>
            </a:pPr>
          </a:p>
        </c:txPr>
        <c:crossAx val="2094734552"/>
        <c:crosses val="min"/>
        <c:crossBetween val="between"/>
        <c:majorUnit val="5"/>
        <c:minorUnit val="2.5"/>
      </c:valAx>
      <c:spPr>
        <a:noFill/>
        <a:ln w="12700" cap="flat">
          <a:noFill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0900558"/>
          <c:y val="0.0359712"/>
          <c:w val="0.8845"/>
          <c:h val="0.849011"/>
        </c:manualLayout>
      </c:layout>
      <c:scatterChart>
        <c:scatterStyle val="smoothMarker"/>
        <c:varyColors val="0"/>
        <c:ser>
          <c:idx val="0"/>
          <c:order val="0"/>
          <c:tx>
            <c:v>名称未設定2</c:v>
          </c:tx>
          <c:spPr>
            <a:noFill/>
            <a:ln w="381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3"/>
            <c:spPr>
              <a:solidFill>
                <a:schemeClr val="accent1"/>
              </a:solidFill>
              <a:ln w="381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ヒラギノ角ゴ ProN W3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Ref>
              <c:f>'0SF'!$B$5:$B$18</c:f>
              <c:numCache>
                <c:ptCount val="13"/>
                <c:pt idx="1">
                  <c:v>57.500000</c:v>
                </c:pt>
                <c:pt idx="2">
                  <c:v>65.000000</c:v>
                </c:pt>
                <c:pt idx="3">
                  <c:v>72.500000</c:v>
                </c:pt>
                <c:pt idx="4">
                  <c:v>80.000000</c:v>
                </c:pt>
                <c:pt idx="5">
                  <c:v>87.500000</c:v>
                </c:pt>
                <c:pt idx="6">
                  <c:v>95.000000</c:v>
                </c:pt>
                <c:pt idx="7">
                  <c:v>102.500000</c:v>
                </c:pt>
                <c:pt idx="8">
                  <c:v>110.000000</c:v>
                </c:pt>
                <c:pt idx="9">
                  <c:v>117.500000</c:v>
                </c:pt>
                <c:pt idx="10">
                  <c:v>125.000000</c:v>
                </c:pt>
                <c:pt idx="11">
                  <c:v>132.500000</c:v>
                </c:pt>
                <c:pt idx="12">
                  <c:v>140.000000</c:v>
                </c:pt>
                <c:pt idx="13">
                  <c:v>145.000000</c:v>
                </c:pt>
              </c:numCache>
            </c:numRef>
          </c:xVal>
          <c:yVal>
            <c:numRef>
              <c:f>'0SF'!$D$5:$D$18</c:f>
              <c:numCache>
                <c:ptCount val="13"/>
                <c:pt idx="1">
                  <c:v>-3.399914</c:v>
                </c:pt>
                <c:pt idx="2">
                  <c:v>-2.123010</c:v>
                </c:pt>
                <c:pt idx="3">
                  <c:v>-1.237012</c:v>
                </c:pt>
                <c:pt idx="4">
                  <c:v>-0.595007</c:v>
                </c:pt>
                <c:pt idx="5">
                  <c:v>-0.113452</c:v>
                </c:pt>
                <c:pt idx="6">
                  <c:v>0.258187</c:v>
                </c:pt>
                <c:pt idx="7">
                  <c:v>0.552011</c:v>
                </c:pt>
                <c:pt idx="8">
                  <c:v>0.789240</c:v>
                </c:pt>
                <c:pt idx="9">
                  <c:v>0.984380</c:v>
                </c:pt>
                <c:pt idx="10">
                  <c:v>1.147629</c:v>
                </c:pt>
                <c:pt idx="11">
                  <c:v>1.286340</c:v>
                </c:pt>
                <c:pt idx="12">
                  <c:v>1.405926</c:v>
                </c:pt>
                <c:pt idx="13">
                  <c:v>1.477075</c:v>
                </c:pt>
              </c:numCache>
            </c:numRef>
          </c:yVal>
          <c:smooth val="1"/>
        </c:ser>
        <c:axId val="2094734552"/>
        <c:axId val="2094734553"/>
      </c:scatterChart>
      <c:valAx>
        <c:axId val="2094734552"/>
        <c:scaling>
          <c:orientation val="minMax"/>
          <c:max val="150"/>
          <c:min val="50"/>
        </c:scaling>
        <c:delete val="0"/>
        <c:axPos val="b"/>
        <c:title>
          <c:tx>
            <c:rich>
              <a:bodyPr rot="0"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ヒラギノ角ゴ ProN W3"/>
                  </a:defRPr>
                </a:pPr>
                <a:r>
                  <a:rPr b="0" i="0" strike="noStrike" sz="1000" u="none">
                    <a:solidFill>
                      <a:srgbClr val="000000"/>
                    </a:solidFill>
                    <a:latin typeface="ヒラギノ角ゴ ProN W3"/>
                  </a:rPr>
                  <a:t>トレース半径</a:t>
                </a:r>
              </a:p>
            </c:rich>
          </c:tx>
          <c:layout/>
          <c:overlay val="1"/>
        </c:title>
        <c:numFmt formatCode="#,##0" sourceLinked="1"/>
        <c:majorTickMark val="none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ヒラギノ角ゴ ProN W3"/>
              </a:defRPr>
            </a:pPr>
          </a:p>
        </c:txPr>
        <c:crossAx val="2094734553"/>
        <c:crosses val="autoZero"/>
        <c:crossBetween val="between"/>
        <c:majorUnit val="25"/>
        <c:minorUnit val="12.5"/>
      </c:valAx>
      <c:valAx>
        <c:axId val="2094734553"/>
        <c:scaling>
          <c:orientation val="minMax"/>
          <c:max val="2"/>
          <c:min val="-5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title>
          <c:tx>
            <c:rich>
              <a:bodyPr rot="-5400000"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ヒラギノ角ゴ ProN W3"/>
                  </a:defRPr>
                </a:pPr>
                <a:r>
                  <a:rPr b="0" i="0" strike="noStrike" sz="1000" u="none">
                    <a:solidFill>
                      <a:srgbClr val="000000"/>
                    </a:solidFill>
                    <a:latin typeface="ヒラギノ角ゴ ProN W3"/>
                  </a:rPr>
                  <a:t>Qt値</a:t>
                </a:r>
              </a:p>
            </c:rich>
          </c:tx>
          <c:layout/>
          <c:overlay val="1"/>
        </c:title>
        <c:numFmt formatCode="#,##0" sourceLinked="1"/>
        <c:majorTickMark val="none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ヒラギノ角ゴ ProN W3"/>
              </a:defRPr>
            </a:pPr>
          </a:p>
        </c:txPr>
        <c:crossAx val="2094734552"/>
        <c:crosses val="min"/>
        <c:crossBetween val="between"/>
        <c:majorUnit val="1"/>
        <c:minorUnit val="0.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04413"/>
          <c:y val="0.0359712"/>
          <c:w val="0.870571"/>
          <c:h val="0.849011"/>
        </c:manualLayout>
      </c:layout>
      <c:scatterChart>
        <c:scatterStyle val="smoothMarker"/>
        <c:varyColors val="0"/>
        <c:ser>
          <c:idx val="0"/>
          <c:order val="0"/>
          <c:tx>
            <c:v>名称未設定2</c:v>
          </c:tx>
          <c:spPr>
            <a:noFill/>
            <a:ln w="38100" cap="flat">
              <a:solidFill>
                <a:schemeClr val="accent5"/>
              </a:solidFill>
              <a:prstDash val="solid"/>
              <a:miter lim="400000"/>
            </a:ln>
            <a:effectLst/>
          </c:spPr>
          <c:marker>
            <c:symbol val="none"/>
            <c:size val="3"/>
            <c:spPr>
              <a:solidFill>
                <a:schemeClr val="accent5"/>
              </a:solidFill>
              <a:ln w="381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ヒラギノ角ゴ ProN W3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Ref>
              <c:f>'0SF'!$B$5:$B$18</c:f>
              <c:numCache>
                <c:ptCount val="13"/>
                <c:pt idx="1">
                  <c:v>57.500000</c:v>
                </c:pt>
                <c:pt idx="2">
                  <c:v>65.000000</c:v>
                </c:pt>
                <c:pt idx="3">
                  <c:v>72.500000</c:v>
                </c:pt>
                <c:pt idx="4">
                  <c:v>80.000000</c:v>
                </c:pt>
                <c:pt idx="5">
                  <c:v>87.500000</c:v>
                </c:pt>
                <c:pt idx="6">
                  <c:v>95.000000</c:v>
                </c:pt>
                <c:pt idx="7">
                  <c:v>102.500000</c:v>
                </c:pt>
                <c:pt idx="8">
                  <c:v>110.000000</c:v>
                </c:pt>
                <c:pt idx="9">
                  <c:v>117.500000</c:v>
                </c:pt>
                <c:pt idx="10">
                  <c:v>125.000000</c:v>
                </c:pt>
                <c:pt idx="11">
                  <c:v>132.500000</c:v>
                </c:pt>
                <c:pt idx="12">
                  <c:v>140.000000</c:v>
                </c:pt>
                <c:pt idx="13">
                  <c:v>145.000000</c:v>
                </c:pt>
              </c:numCache>
            </c:numRef>
          </c:xVal>
          <c:yVal>
            <c:numRef>
              <c:f>'0SF'!$C$5:$C$18</c:f>
              <c:numCache>
                <c:ptCount val="13"/>
                <c:pt idx="1">
                  <c:v>-11.061530</c:v>
                </c:pt>
                <c:pt idx="2">
                  <c:v>-7.856947</c:v>
                </c:pt>
                <c:pt idx="3">
                  <c:v>-5.124767</c:v>
                </c:pt>
                <c:pt idx="4">
                  <c:v>-2.725254</c:v>
                </c:pt>
                <c:pt idx="5">
                  <c:v>-0.568760</c:v>
                </c:pt>
                <c:pt idx="6">
                  <c:v>1.405057</c:v>
                </c:pt>
                <c:pt idx="7">
                  <c:v>3.238407</c:v>
                </c:pt>
                <c:pt idx="8">
                  <c:v>4.961773</c:v>
                </c:pt>
                <c:pt idx="9">
                  <c:v>6.597776</c:v>
                </c:pt>
                <c:pt idx="10">
                  <c:v>8.163594</c:v>
                </c:pt>
                <c:pt idx="11">
                  <c:v>9.672549</c:v>
                </c:pt>
                <c:pt idx="12">
                  <c:v>11.135163</c:v>
                </c:pt>
                <c:pt idx="13">
                  <c:v>12.088738</c:v>
                </c:pt>
              </c:numCache>
            </c:numRef>
          </c:yVal>
          <c:smooth val="1"/>
        </c:ser>
        <c:axId val="2094734552"/>
        <c:axId val="2094734553"/>
      </c:scatterChart>
      <c:valAx>
        <c:axId val="2094734552"/>
        <c:scaling>
          <c:orientation val="minMax"/>
          <c:max val="150"/>
          <c:min val="50"/>
        </c:scaling>
        <c:delete val="0"/>
        <c:axPos val="b"/>
        <c:title>
          <c:tx>
            <c:rich>
              <a:bodyPr rot="0"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ヒラギノ角ゴ ProN W3"/>
                  </a:defRPr>
                </a:pPr>
                <a:r>
                  <a:rPr b="0" i="0" strike="noStrike" sz="1000" u="none">
                    <a:solidFill>
                      <a:srgbClr val="000000"/>
                    </a:solidFill>
                    <a:latin typeface="ヒラギノ角ゴ ProN W3"/>
                  </a:rPr>
                  <a:t>トレース半径</a:t>
                </a:r>
              </a:p>
            </c:rich>
          </c:tx>
          <c:layout/>
          <c:overlay val="1"/>
        </c:title>
        <c:numFmt formatCode="#,##0" sourceLinked="1"/>
        <c:majorTickMark val="none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ヒラギノ角ゴ ProN W3"/>
              </a:defRPr>
            </a:pPr>
          </a:p>
        </c:txPr>
        <c:crossAx val="2094734553"/>
        <c:crosses val="autoZero"/>
        <c:crossBetween val="between"/>
        <c:majorUnit val="25"/>
        <c:minorUnit val="12.5"/>
      </c:valAx>
      <c:valAx>
        <c:axId val="2094734553"/>
        <c:scaling>
          <c:orientation val="minMax"/>
          <c:max val="15"/>
          <c:min val="-2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title>
          <c:tx>
            <c:rich>
              <a:bodyPr rot="-5400000"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ヒラギノ角ゴ ProN W3"/>
                  </a:defRPr>
                </a:pPr>
                <a:r>
                  <a:rPr b="0" i="0" strike="noStrike" sz="1000" u="none">
                    <a:solidFill>
                      <a:srgbClr val="000000"/>
                    </a:solidFill>
                    <a:latin typeface="ヒラギノ角ゴ ProN W3"/>
                  </a:rPr>
                  <a:t>エラー角</a:t>
                </a:r>
              </a:p>
            </c:rich>
          </c:tx>
          <c:layout/>
          <c:overlay val="1"/>
        </c:title>
        <c:numFmt formatCode="#,##0" sourceLinked="1"/>
        <c:majorTickMark val="none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ヒラギノ角ゴ ProN W3"/>
              </a:defRPr>
            </a:pPr>
          </a:p>
        </c:txPr>
        <c:crossAx val="2094734552"/>
        <c:crosses val="min"/>
        <c:crossBetween val="between"/>
        <c:majorUnit val="5"/>
        <c:minorUnit val="2.5"/>
      </c:valAx>
      <c:spPr>
        <a:noFill/>
        <a:ln w="12700" cap="flat">
          <a:noFill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0900558"/>
          <c:y val="0.0359712"/>
          <c:w val="0.8845"/>
          <c:h val="0.849011"/>
        </c:manualLayout>
      </c:layout>
      <c:scatterChart>
        <c:scatterStyle val="smoothMarker"/>
        <c:varyColors val="0"/>
        <c:ser>
          <c:idx val="0"/>
          <c:order val="0"/>
          <c:tx>
            <c:v>名称未設定2</c:v>
          </c:tx>
          <c:spPr>
            <a:noFill/>
            <a:ln w="381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3"/>
            <c:spPr>
              <a:solidFill>
                <a:schemeClr val="accent1"/>
              </a:solidFill>
              <a:ln w="381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ヒラギノ角ゴ ProN W3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Ref>
              <c:f>'YSA-2'!$B$5:$B$18</c:f>
              <c:numCache>
                <c:ptCount val="13"/>
                <c:pt idx="1">
                  <c:v>57.500000</c:v>
                </c:pt>
                <c:pt idx="2">
                  <c:v>65.000000</c:v>
                </c:pt>
                <c:pt idx="3">
                  <c:v>72.500000</c:v>
                </c:pt>
                <c:pt idx="4">
                  <c:v>80.000000</c:v>
                </c:pt>
                <c:pt idx="5">
                  <c:v>87.500000</c:v>
                </c:pt>
                <c:pt idx="6">
                  <c:v>95.000000</c:v>
                </c:pt>
                <c:pt idx="7">
                  <c:v>102.500000</c:v>
                </c:pt>
                <c:pt idx="8">
                  <c:v>110.000000</c:v>
                </c:pt>
                <c:pt idx="9">
                  <c:v>117.500000</c:v>
                </c:pt>
                <c:pt idx="10">
                  <c:v>125.000000</c:v>
                </c:pt>
                <c:pt idx="11">
                  <c:v>132.500000</c:v>
                </c:pt>
                <c:pt idx="12">
                  <c:v>140.000000</c:v>
                </c:pt>
                <c:pt idx="13">
                  <c:v>145.000000</c:v>
                </c:pt>
              </c:numCache>
            </c:numRef>
          </c:xVal>
          <c:yVal>
            <c:numRef>
              <c:f>'YSA-2'!$D$5:$D$18</c:f>
              <c:numCache>
                <c:ptCount val="13"/>
                <c:pt idx="1">
                  <c:v>-4.242331</c:v>
                </c:pt>
                <c:pt idx="2">
                  <c:v>-2.793298</c:v>
                </c:pt>
                <c:pt idx="3">
                  <c:v>-1.793879</c:v>
                </c:pt>
                <c:pt idx="4">
                  <c:v>-1.073011</c:v>
                </c:pt>
                <c:pt idx="5">
                  <c:v>-0.534418</c:v>
                </c:pt>
                <c:pt idx="6">
                  <c:v>-0.120288</c:v>
                </c:pt>
                <c:pt idx="7">
                  <c:v>0.205907</c:v>
                </c:pt>
                <c:pt idx="8">
                  <c:v>0.468214</c:v>
                </c:pt>
                <c:pt idx="9">
                  <c:v>0.683016</c:v>
                </c:pt>
                <c:pt idx="10">
                  <c:v>0.861799</c:v>
                </c:pt>
                <c:pt idx="11">
                  <c:v>1.012821</c:v>
                </c:pt>
                <c:pt idx="12">
                  <c:v>1.142147</c:v>
                </c:pt>
                <c:pt idx="13">
                  <c:v>1.218602</c:v>
                </c:pt>
              </c:numCache>
            </c:numRef>
          </c:yVal>
          <c:smooth val="1"/>
        </c:ser>
        <c:axId val="2094734552"/>
        <c:axId val="2094734553"/>
      </c:scatterChart>
      <c:valAx>
        <c:axId val="2094734552"/>
        <c:scaling>
          <c:orientation val="minMax"/>
          <c:max val="150"/>
          <c:min val="50"/>
        </c:scaling>
        <c:delete val="0"/>
        <c:axPos val="b"/>
        <c:title>
          <c:tx>
            <c:rich>
              <a:bodyPr rot="0"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ヒラギノ角ゴ ProN W3"/>
                  </a:defRPr>
                </a:pPr>
                <a:r>
                  <a:rPr b="0" i="0" strike="noStrike" sz="1000" u="none">
                    <a:solidFill>
                      <a:srgbClr val="000000"/>
                    </a:solidFill>
                    <a:latin typeface="ヒラギノ角ゴ ProN W3"/>
                  </a:rPr>
                  <a:t>トレース半径</a:t>
                </a:r>
              </a:p>
            </c:rich>
          </c:tx>
          <c:layout/>
          <c:overlay val="1"/>
        </c:title>
        <c:numFmt formatCode="#,##0" sourceLinked="1"/>
        <c:majorTickMark val="none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ヒラギノ角ゴ ProN W3"/>
              </a:defRPr>
            </a:pPr>
          </a:p>
        </c:txPr>
        <c:crossAx val="2094734553"/>
        <c:crosses val="autoZero"/>
        <c:crossBetween val="between"/>
        <c:majorUnit val="25"/>
        <c:minorUnit val="12.5"/>
      </c:valAx>
      <c:valAx>
        <c:axId val="2094734553"/>
        <c:scaling>
          <c:orientation val="minMax"/>
          <c:max val="2"/>
          <c:min val="-5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title>
          <c:tx>
            <c:rich>
              <a:bodyPr rot="-5400000"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ヒラギノ角ゴ ProN W3"/>
                  </a:defRPr>
                </a:pPr>
                <a:r>
                  <a:rPr b="0" i="0" strike="noStrike" sz="1000" u="none">
                    <a:solidFill>
                      <a:srgbClr val="000000"/>
                    </a:solidFill>
                    <a:latin typeface="ヒラギノ角ゴ ProN W3"/>
                  </a:rPr>
                  <a:t>Qt値</a:t>
                </a:r>
              </a:p>
            </c:rich>
          </c:tx>
          <c:layout/>
          <c:overlay val="1"/>
        </c:title>
        <c:numFmt formatCode="#,##0" sourceLinked="1"/>
        <c:majorTickMark val="none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ヒラギノ角ゴ ProN W3"/>
              </a:defRPr>
            </a:pPr>
          </a:p>
        </c:txPr>
        <c:crossAx val="2094734552"/>
        <c:crosses val="min"/>
        <c:crossBetween val="between"/>
        <c:majorUnit val="1"/>
        <c:minorUnit val="0.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04413"/>
          <c:y val="0.0359712"/>
          <c:w val="0.870571"/>
          <c:h val="0.849011"/>
        </c:manualLayout>
      </c:layout>
      <c:scatterChart>
        <c:scatterStyle val="smoothMarker"/>
        <c:varyColors val="0"/>
        <c:ser>
          <c:idx val="0"/>
          <c:order val="0"/>
          <c:tx>
            <c:v>名称未設定2</c:v>
          </c:tx>
          <c:spPr>
            <a:noFill/>
            <a:ln w="38100" cap="flat">
              <a:solidFill>
                <a:schemeClr val="accent5"/>
              </a:solidFill>
              <a:prstDash val="solid"/>
              <a:miter lim="400000"/>
            </a:ln>
            <a:effectLst/>
          </c:spPr>
          <c:marker>
            <c:symbol val="none"/>
            <c:size val="3"/>
            <c:spPr>
              <a:solidFill>
                <a:schemeClr val="accent5"/>
              </a:solidFill>
              <a:ln w="381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ヒラギノ角ゴ ProN W3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Ref>
              <c:f>'YSA-2'!$B$5:$B$18</c:f>
              <c:numCache>
                <c:ptCount val="13"/>
                <c:pt idx="1">
                  <c:v>57.500000</c:v>
                </c:pt>
                <c:pt idx="2">
                  <c:v>65.000000</c:v>
                </c:pt>
                <c:pt idx="3">
                  <c:v>72.500000</c:v>
                </c:pt>
                <c:pt idx="4">
                  <c:v>80.000000</c:v>
                </c:pt>
                <c:pt idx="5">
                  <c:v>87.500000</c:v>
                </c:pt>
                <c:pt idx="6">
                  <c:v>95.000000</c:v>
                </c:pt>
                <c:pt idx="7">
                  <c:v>102.500000</c:v>
                </c:pt>
                <c:pt idx="8">
                  <c:v>110.000000</c:v>
                </c:pt>
                <c:pt idx="9">
                  <c:v>117.500000</c:v>
                </c:pt>
                <c:pt idx="10">
                  <c:v>125.000000</c:v>
                </c:pt>
                <c:pt idx="11">
                  <c:v>132.500000</c:v>
                </c:pt>
                <c:pt idx="12">
                  <c:v>140.000000</c:v>
                </c:pt>
                <c:pt idx="13">
                  <c:v>145.000000</c:v>
                </c:pt>
              </c:numCache>
            </c:numRef>
          </c:xVal>
          <c:yVal>
            <c:numRef>
              <c:f>'YSA-2'!$C$5:$C$18</c:f>
              <c:numCache>
                <c:ptCount val="13"/>
                <c:pt idx="1">
                  <c:v>-13.708668</c:v>
                </c:pt>
                <c:pt idx="2">
                  <c:v>-10.290771</c:v>
                </c:pt>
                <c:pt idx="3">
                  <c:v>-7.410080</c:v>
                </c:pt>
                <c:pt idx="4">
                  <c:v>-4.906291</c:v>
                </c:pt>
                <c:pt idx="5">
                  <c:v>-2.677290</c:v>
                </c:pt>
                <c:pt idx="6">
                  <c:v>-0.654710</c:v>
                </c:pt>
                <c:pt idx="7">
                  <c:v>1.209075</c:v>
                </c:pt>
                <c:pt idx="8">
                  <c:v>2.948333</c:v>
                </c:pt>
                <c:pt idx="9">
                  <c:v>4.588405</c:v>
                </c:pt>
                <c:pt idx="10">
                  <c:v>6.148473</c:v>
                </c:pt>
                <c:pt idx="11">
                  <c:v>7.643359</c:v>
                </c:pt>
                <c:pt idx="12">
                  <c:v>9.084720</c:v>
                </c:pt>
                <c:pt idx="13">
                  <c:v>10.020575</c:v>
                </c:pt>
              </c:numCache>
            </c:numRef>
          </c:yVal>
          <c:smooth val="1"/>
        </c:ser>
        <c:axId val="2094734552"/>
        <c:axId val="2094734553"/>
      </c:scatterChart>
      <c:valAx>
        <c:axId val="2094734552"/>
        <c:scaling>
          <c:orientation val="minMax"/>
          <c:max val="150"/>
          <c:min val="50"/>
        </c:scaling>
        <c:delete val="0"/>
        <c:axPos val="b"/>
        <c:title>
          <c:tx>
            <c:rich>
              <a:bodyPr rot="0"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ヒラギノ角ゴ ProN W3"/>
                  </a:defRPr>
                </a:pPr>
                <a:r>
                  <a:rPr b="0" i="0" strike="noStrike" sz="1000" u="none">
                    <a:solidFill>
                      <a:srgbClr val="000000"/>
                    </a:solidFill>
                    <a:latin typeface="ヒラギノ角ゴ ProN W3"/>
                  </a:rPr>
                  <a:t>トレース半径</a:t>
                </a:r>
              </a:p>
            </c:rich>
          </c:tx>
          <c:layout/>
          <c:overlay val="1"/>
        </c:title>
        <c:numFmt formatCode="#,##0" sourceLinked="1"/>
        <c:majorTickMark val="none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ヒラギノ角ゴ ProN W3"/>
              </a:defRPr>
            </a:pPr>
          </a:p>
        </c:txPr>
        <c:crossAx val="2094734553"/>
        <c:crosses val="autoZero"/>
        <c:crossBetween val="between"/>
        <c:majorUnit val="25"/>
        <c:minorUnit val="12.5"/>
      </c:valAx>
      <c:valAx>
        <c:axId val="2094734553"/>
        <c:scaling>
          <c:orientation val="minMax"/>
          <c:max val="15"/>
          <c:min val="-2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title>
          <c:tx>
            <c:rich>
              <a:bodyPr rot="-5400000"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ヒラギノ角ゴ ProN W3"/>
                  </a:defRPr>
                </a:pPr>
                <a:r>
                  <a:rPr b="0" i="0" strike="noStrike" sz="1000" u="none">
                    <a:solidFill>
                      <a:srgbClr val="000000"/>
                    </a:solidFill>
                    <a:latin typeface="ヒラギノ角ゴ ProN W3"/>
                  </a:rPr>
                  <a:t>エラー角</a:t>
                </a:r>
              </a:p>
            </c:rich>
          </c:tx>
          <c:layout/>
          <c:overlay val="1"/>
        </c:title>
        <c:numFmt formatCode="#,##0" sourceLinked="1"/>
        <c:majorTickMark val="none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ヒラギノ角ゴ ProN W3"/>
              </a:defRPr>
            </a:pPr>
          </a:p>
        </c:txPr>
        <c:crossAx val="2094734552"/>
        <c:crosses val="min"/>
        <c:crossBetween val="between"/>
        <c:majorUnit val="5"/>
        <c:minorUnit val="2.5"/>
      </c:valAx>
      <c:spPr>
        <a:noFill/>
        <a:ln w="12700" cap="flat">
          <a:noFill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0900558"/>
          <c:y val="0.0359712"/>
          <c:w val="0.8845"/>
          <c:h val="0.849011"/>
        </c:manualLayout>
      </c:layout>
      <c:scatterChart>
        <c:scatterStyle val="smoothMarker"/>
        <c:varyColors val="0"/>
        <c:ser>
          <c:idx val="0"/>
          <c:order val="0"/>
          <c:tx>
            <c:v>名称未設定2</c:v>
          </c:tx>
          <c:spPr>
            <a:noFill/>
            <a:ln w="381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3"/>
            <c:spPr>
              <a:solidFill>
                <a:schemeClr val="accent1"/>
              </a:solidFill>
              <a:ln w="381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ヒラギノ角ゴ ProN W3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Ref>
              <c:f>'GT5000'!$B$5:$B$18</c:f>
              <c:numCache>
                <c:ptCount val="13"/>
                <c:pt idx="1">
                  <c:v>57.500000</c:v>
                </c:pt>
                <c:pt idx="2">
                  <c:v>65.000000</c:v>
                </c:pt>
                <c:pt idx="3">
                  <c:v>72.500000</c:v>
                </c:pt>
                <c:pt idx="4">
                  <c:v>80.000000</c:v>
                </c:pt>
                <c:pt idx="5">
                  <c:v>87.500000</c:v>
                </c:pt>
                <c:pt idx="6">
                  <c:v>95.000000</c:v>
                </c:pt>
                <c:pt idx="7">
                  <c:v>102.500000</c:v>
                </c:pt>
                <c:pt idx="8">
                  <c:v>110.000000</c:v>
                </c:pt>
                <c:pt idx="9">
                  <c:v>117.500000</c:v>
                </c:pt>
                <c:pt idx="10">
                  <c:v>125.000000</c:v>
                </c:pt>
                <c:pt idx="11">
                  <c:v>132.500000</c:v>
                </c:pt>
                <c:pt idx="12">
                  <c:v>140.000000</c:v>
                </c:pt>
                <c:pt idx="13">
                  <c:v>145.000000</c:v>
                </c:pt>
              </c:numCache>
            </c:numRef>
          </c:xVal>
          <c:yVal>
            <c:numRef>
              <c:f>'GT5000'!$D$5:$D$18</c:f>
              <c:numCache>
                <c:ptCount val="13"/>
                <c:pt idx="1">
                  <c:v>-3.145848</c:v>
                </c:pt>
                <c:pt idx="2">
                  <c:v>-1.950371</c:v>
                </c:pt>
                <c:pt idx="3">
                  <c:v>-1.119036</c:v>
                </c:pt>
                <c:pt idx="4">
                  <c:v>-0.515783</c:v>
                </c:pt>
                <c:pt idx="5">
                  <c:v>-0.062891</c:v>
                </c:pt>
                <c:pt idx="6">
                  <c:v>0.286804</c:v>
                </c:pt>
                <c:pt idx="7">
                  <c:v>0.563329</c:v>
                </c:pt>
                <c:pt idx="8">
                  <c:v>0.786569</c:v>
                </c:pt>
                <c:pt idx="9">
                  <c:v>0.970134</c:v>
                </c:pt>
                <c:pt idx="10">
                  <c:v>1.123603</c:v>
                </c:pt>
                <c:pt idx="11">
                  <c:v>1.253882</c:v>
                </c:pt>
                <c:pt idx="12">
                  <c:v>1.366063</c:v>
                </c:pt>
                <c:pt idx="13">
                  <c:v>1.432722</c:v>
                </c:pt>
              </c:numCache>
            </c:numRef>
          </c:yVal>
          <c:smooth val="1"/>
        </c:ser>
        <c:axId val="2094734552"/>
        <c:axId val="2094734553"/>
      </c:scatterChart>
      <c:valAx>
        <c:axId val="2094734552"/>
        <c:scaling>
          <c:orientation val="minMax"/>
          <c:max val="150"/>
          <c:min val="50"/>
        </c:scaling>
        <c:delete val="0"/>
        <c:axPos val="b"/>
        <c:title>
          <c:tx>
            <c:rich>
              <a:bodyPr rot="0"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ヒラギノ角ゴ ProN W3"/>
                  </a:defRPr>
                </a:pPr>
                <a:r>
                  <a:rPr b="0" i="0" strike="noStrike" sz="1000" u="none">
                    <a:solidFill>
                      <a:srgbClr val="000000"/>
                    </a:solidFill>
                    <a:latin typeface="ヒラギノ角ゴ ProN W3"/>
                  </a:rPr>
                  <a:t>トレース半径</a:t>
                </a:r>
              </a:p>
            </c:rich>
          </c:tx>
          <c:layout/>
          <c:overlay val="1"/>
        </c:title>
        <c:numFmt formatCode="#,##0" sourceLinked="1"/>
        <c:majorTickMark val="none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ヒラギノ角ゴ ProN W3"/>
              </a:defRPr>
            </a:pPr>
          </a:p>
        </c:txPr>
        <c:crossAx val="2094734553"/>
        <c:crosses val="autoZero"/>
        <c:crossBetween val="between"/>
        <c:majorUnit val="25"/>
        <c:minorUnit val="12.5"/>
      </c:valAx>
      <c:valAx>
        <c:axId val="2094734553"/>
        <c:scaling>
          <c:orientation val="minMax"/>
          <c:max val="2"/>
          <c:min val="-5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title>
          <c:tx>
            <c:rich>
              <a:bodyPr rot="-5400000"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ヒラギノ角ゴ ProN W3"/>
                  </a:defRPr>
                </a:pPr>
                <a:r>
                  <a:rPr b="0" i="0" strike="noStrike" sz="1000" u="none">
                    <a:solidFill>
                      <a:srgbClr val="000000"/>
                    </a:solidFill>
                    <a:latin typeface="ヒラギノ角ゴ ProN W3"/>
                  </a:rPr>
                  <a:t>Qt値</a:t>
                </a:r>
              </a:p>
            </c:rich>
          </c:tx>
          <c:layout/>
          <c:overlay val="1"/>
        </c:title>
        <c:numFmt formatCode="#,##0" sourceLinked="1"/>
        <c:majorTickMark val="none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ヒラギノ角ゴ ProN W3"/>
              </a:defRPr>
            </a:pPr>
          </a:p>
        </c:txPr>
        <c:crossAx val="2094734552"/>
        <c:crosses val="min"/>
        <c:crossBetween val="between"/>
        <c:majorUnit val="1"/>
        <c:minorUnit val="0.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9.xml"/><Relationship Id="rId2" Type="http://schemas.openxmlformats.org/officeDocument/2006/relationships/chart" Target="../charts/chart10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626700</xdr:colOff>
      <xdr:row>16</xdr:row>
      <xdr:rowOff>229569</xdr:rowOff>
    </xdr:from>
    <xdr:to>
      <xdr:col>9</xdr:col>
      <xdr:colOff>816819</xdr:colOff>
      <xdr:row>29</xdr:row>
      <xdr:rowOff>240364</xdr:rowOff>
    </xdr:to>
    <xdr:graphicFrame>
      <xdr:nvGraphicFramePr>
        <xdr:cNvPr id="2" name="散布図"/>
        <xdr:cNvGraphicFramePr/>
      </xdr:nvGraphicFramePr>
      <xdr:xfrm>
        <a:off x="4652600" y="4038299"/>
        <a:ext cx="5168520" cy="353060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5</xdr:col>
      <xdr:colOff>538245</xdr:colOff>
      <xdr:row>0</xdr:row>
      <xdr:rowOff>61256</xdr:rowOff>
    </xdr:from>
    <xdr:to>
      <xdr:col>9</xdr:col>
      <xdr:colOff>816819</xdr:colOff>
      <xdr:row>15</xdr:row>
      <xdr:rowOff>23792</xdr:rowOff>
    </xdr:to>
    <xdr:graphicFrame>
      <xdr:nvGraphicFramePr>
        <xdr:cNvPr id="3" name="散布図"/>
        <xdr:cNvGraphicFramePr/>
      </xdr:nvGraphicFramePr>
      <xdr:xfrm>
        <a:off x="4564145" y="61256"/>
        <a:ext cx="5256975" cy="3530602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626700</xdr:colOff>
      <xdr:row>16</xdr:row>
      <xdr:rowOff>229569</xdr:rowOff>
    </xdr:from>
    <xdr:to>
      <xdr:col>9</xdr:col>
      <xdr:colOff>816819</xdr:colOff>
      <xdr:row>29</xdr:row>
      <xdr:rowOff>240364</xdr:rowOff>
    </xdr:to>
    <xdr:graphicFrame>
      <xdr:nvGraphicFramePr>
        <xdr:cNvPr id="5" name="散布図"/>
        <xdr:cNvGraphicFramePr/>
      </xdr:nvGraphicFramePr>
      <xdr:xfrm>
        <a:off x="4652600" y="4038299"/>
        <a:ext cx="5168520" cy="353060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5</xdr:col>
      <xdr:colOff>538245</xdr:colOff>
      <xdr:row>0</xdr:row>
      <xdr:rowOff>61256</xdr:rowOff>
    </xdr:from>
    <xdr:to>
      <xdr:col>9</xdr:col>
      <xdr:colOff>816819</xdr:colOff>
      <xdr:row>15</xdr:row>
      <xdr:rowOff>23792</xdr:rowOff>
    </xdr:to>
    <xdr:graphicFrame>
      <xdr:nvGraphicFramePr>
        <xdr:cNvPr id="6" name="散布図"/>
        <xdr:cNvGraphicFramePr/>
      </xdr:nvGraphicFramePr>
      <xdr:xfrm>
        <a:off x="4564145" y="61256"/>
        <a:ext cx="5256975" cy="3530602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626700</xdr:colOff>
      <xdr:row>16</xdr:row>
      <xdr:rowOff>229569</xdr:rowOff>
    </xdr:from>
    <xdr:to>
      <xdr:col>9</xdr:col>
      <xdr:colOff>816819</xdr:colOff>
      <xdr:row>29</xdr:row>
      <xdr:rowOff>240364</xdr:rowOff>
    </xdr:to>
    <xdr:graphicFrame>
      <xdr:nvGraphicFramePr>
        <xdr:cNvPr id="8" name="散布図"/>
        <xdr:cNvGraphicFramePr/>
      </xdr:nvGraphicFramePr>
      <xdr:xfrm>
        <a:off x="4652600" y="4038299"/>
        <a:ext cx="5168520" cy="353060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5</xdr:col>
      <xdr:colOff>538245</xdr:colOff>
      <xdr:row>0</xdr:row>
      <xdr:rowOff>61256</xdr:rowOff>
    </xdr:from>
    <xdr:to>
      <xdr:col>9</xdr:col>
      <xdr:colOff>816819</xdr:colOff>
      <xdr:row>15</xdr:row>
      <xdr:rowOff>23792</xdr:rowOff>
    </xdr:to>
    <xdr:graphicFrame>
      <xdr:nvGraphicFramePr>
        <xdr:cNvPr id="9" name="散布図"/>
        <xdr:cNvGraphicFramePr/>
      </xdr:nvGraphicFramePr>
      <xdr:xfrm>
        <a:off x="4564145" y="61256"/>
        <a:ext cx="5256975" cy="3530602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</xdr:wsDr>
</file>

<file path=xl/drawings/drawing4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626700</xdr:colOff>
      <xdr:row>16</xdr:row>
      <xdr:rowOff>229569</xdr:rowOff>
    </xdr:from>
    <xdr:to>
      <xdr:col>9</xdr:col>
      <xdr:colOff>816819</xdr:colOff>
      <xdr:row>29</xdr:row>
      <xdr:rowOff>240364</xdr:rowOff>
    </xdr:to>
    <xdr:graphicFrame>
      <xdr:nvGraphicFramePr>
        <xdr:cNvPr id="11" name="散布図"/>
        <xdr:cNvGraphicFramePr/>
      </xdr:nvGraphicFramePr>
      <xdr:xfrm>
        <a:off x="4652600" y="4038299"/>
        <a:ext cx="5168520" cy="353060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5</xdr:col>
      <xdr:colOff>538245</xdr:colOff>
      <xdr:row>0</xdr:row>
      <xdr:rowOff>61256</xdr:rowOff>
    </xdr:from>
    <xdr:to>
      <xdr:col>9</xdr:col>
      <xdr:colOff>816819</xdr:colOff>
      <xdr:row>15</xdr:row>
      <xdr:rowOff>23792</xdr:rowOff>
    </xdr:to>
    <xdr:graphicFrame>
      <xdr:nvGraphicFramePr>
        <xdr:cNvPr id="12" name="散布図"/>
        <xdr:cNvGraphicFramePr/>
      </xdr:nvGraphicFramePr>
      <xdr:xfrm>
        <a:off x="4564145" y="61256"/>
        <a:ext cx="5256975" cy="3530602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</xdr:wsDr>
</file>

<file path=xl/drawings/drawing5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626700</xdr:colOff>
      <xdr:row>16</xdr:row>
      <xdr:rowOff>229569</xdr:rowOff>
    </xdr:from>
    <xdr:to>
      <xdr:col>9</xdr:col>
      <xdr:colOff>816819</xdr:colOff>
      <xdr:row>29</xdr:row>
      <xdr:rowOff>240364</xdr:rowOff>
    </xdr:to>
    <xdr:graphicFrame>
      <xdr:nvGraphicFramePr>
        <xdr:cNvPr id="14" name="散布図"/>
        <xdr:cNvGraphicFramePr/>
      </xdr:nvGraphicFramePr>
      <xdr:xfrm>
        <a:off x="4652600" y="4038299"/>
        <a:ext cx="5168520" cy="353060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5</xdr:col>
      <xdr:colOff>538245</xdr:colOff>
      <xdr:row>0</xdr:row>
      <xdr:rowOff>61256</xdr:rowOff>
    </xdr:from>
    <xdr:to>
      <xdr:col>9</xdr:col>
      <xdr:colOff>816819</xdr:colOff>
      <xdr:row>15</xdr:row>
      <xdr:rowOff>23792</xdr:rowOff>
    </xdr:to>
    <xdr:graphicFrame>
      <xdr:nvGraphicFramePr>
        <xdr:cNvPr id="15" name="散布図"/>
        <xdr:cNvGraphicFramePr/>
      </xdr:nvGraphicFramePr>
      <xdr:xfrm>
        <a:off x="4564145" y="61256"/>
        <a:ext cx="5256975" cy="3530602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</Relationships>
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2:E21"/>
  <sheetViews>
    <sheetView workbookViewId="0" showGridLines="0" defaultGridColor="1"/>
  </sheetViews>
  <sheetFormatPr defaultColWidth="19.6" defaultRowHeight="23" customHeight="1" outlineLevelRow="0" outlineLevelCol="0"/>
  <cols>
    <col min="1" max="1" width="15.1094" style="1" customWidth="1"/>
    <col min="2" max="2" width="11.7266" style="1" customWidth="1"/>
    <col min="3" max="4" width="11.9844" style="1" customWidth="1"/>
    <col min="5" max="5" width="12.3203" style="1" customWidth="1"/>
    <col min="6" max="16384" width="19.6016" style="1" customWidth="1"/>
  </cols>
  <sheetData>
    <row r="1" ht="25.95" customHeight="1">
      <c r="A1" t="s" s="2">
        <v>0</v>
      </c>
      <c r="B1" s="2"/>
      <c r="C1" s="2"/>
      <c r="D1" s="2"/>
      <c r="E1" s="2"/>
    </row>
    <row r="2" ht="18.95" customHeight="1">
      <c r="A2" t="s" s="3">
        <v>1</v>
      </c>
      <c r="B2" t="s" s="4">
        <v>2</v>
      </c>
      <c r="C2" t="s" s="4">
        <v>3</v>
      </c>
      <c r="D2" t="s" s="4">
        <v>4</v>
      </c>
      <c r="E2" t="s" s="4">
        <v>5</v>
      </c>
    </row>
    <row r="3" ht="18.05" customHeight="1">
      <c r="A3" t="s" s="5">
        <v>6</v>
      </c>
      <c r="B3" s="6">
        <v>240</v>
      </c>
      <c r="C3" s="6">
        <v>227</v>
      </c>
      <c r="D3" s="7">
        <f>B3-C3</f>
        <v>13</v>
      </c>
      <c r="E3" s="6">
        <v>20</v>
      </c>
    </row>
    <row r="4" ht="9.55" customHeight="1">
      <c r="A4" s="8"/>
      <c r="B4" s="9"/>
      <c r="C4" s="9"/>
      <c r="D4" s="9"/>
      <c r="E4" s="8"/>
    </row>
    <row r="5" ht="18.95" customHeight="1">
      <c r="A5" s="10"/>
      <c r="B5" t="s" s="4">
        <v>7</v>
      </c>
      <c r="C5" t="s" s="4">
        <v>8</v>
      </c>
      <c r="D5" t="s" s="4">
        <v>9</v>
      </c>
      <c r="E5" s="11"/>
    </row>
    <row r="6" ht="18.95" customHeight="1">
      <c r="A6" s="10"/>
      <c r="B6" s="7">
        <v>57.5</v>
      </c>
      <c r="C6" s="7">
        <f>90-DEGREES(ACOS(($B$3^2+B6^2-$C$3^2)/(2*$B$3*B6)))-$E$3</f>
        <v>-0.138025459138274</v>
      </c>
      <c r="D6" s="7">
        <f>TAN(RADIANS(C6))/B6*1000</f>
        <v>-0.0418957108448308</v>
      </c>
      <c r="E6" s="11"/>
    </row>
    <row r="7" ht="18.95" customHeight="1">
      <c r="A7" s="10"/>
      <c r="B7" s="7">
        <f>B6+7.5</f>
        <v>65</v>
      </c>
      <c r="C7" s="7">
        <f>90-DEGREES(ACOS(($B$3^2+B7^2-$C$3^2)/(2*$B$3*B7)))-$E$3</f>
        <v>-0.731224508516225</v>
      </c>
      <c r="D7" s="7">
        <f>TAN(RADIANS(C7))/B7*1000</f>
        <v>-0.196353356585716</v>
      </c>
      <c r="E7" s="11"/>
    </row>
    <row r="8" ht="18.95" customHeight="1">
      <c r="A8" s="10"/>
      <c r="B8" s="7">
        <f>B7+7.5</f>
        <v>72.5</v>
      </c>
      <c r="C8" s="7">
        <f>90-DEGREES(ACOS(($B$3^2+B8^2-$C$3^2)/(2*$B$3*B8)))-$E$3</f>
        <v>-1.004391106263</v>
      </c>
      <c r="D8" s="7">
        <f>TAN(RADIANS(C8))/B8*1000</f>
        <v>-0.241816933012594</v>
      </c>
      <c r="E8" s="11"/>
    </row>
    <row r="9" ht="18.95" customHeight="1">
      <c r="A9" s="10"/>
      <c r="B9" s="7">
        <f>B8+7.5</f>
        <v>80</v>
      </c>
      <c r="C9" s="7">
        <f>90-DEGREES(ACOS(($B$3^2+B9^2-$C$3^2)/(2*$B$3*B9)))-$E$3</f>
        <v>-1.04862394067662</v>
      </c>
      <c r="D9" s="7">
        <f>TAN(RADIANS(C9))/B9*1000</f>
        <v>-0.228799801659487</v>
      </c>
      <c r="E9" s="11"/>
    </row>
    <row r="10" ht="18.95" customHeight="1">
      <c r="A10" s="10"/>
      <c r="B10" s="7">
        <f>B9+7.5</f>
        <v>87.5</v>
      </c>
      <c r="C10" s="7">
        <f>90-DEGREES(ACOS(($B$3^2+B10^2-$C$3^2)/(2*$B$3*B10)))-$E$3</f>
        <v>-0.922955143671719</v>
      </c>
      <c r="D10" s="7">
        <f>TAN(RADIANS(C10))/B10*1000</f>
        <v>-0.184114280863679</v>
      </c>
      <c r="E10" s="11"/>
    </row>
    <row r="11" ht="18.95" customHeight="1">
      <c r="A11" s="10"/>
      <c r="B11" s="7">
        <f>B10+7.5</f>
        <v>95</v>
      </c>
      <c r="C11" s="7">
        <f>90-DEGREES(ACOS(($B$3^2+B11^2-$C$3^2)/(2*$B$3*B11)))-$E$3</f>
        <v>-0.667321608379793</v>
      </c>
      <c r="D11" s="7">
        <f>TAN(RADIANS(C11))/B11*1000</f>
        <v>-0.122605114817106</v>
      </c>
      <c r="E11" s="11"/>
    </row>
    <row r="12" ht="18.95" customHeight="1">
      <c r="A12" s="10"/>
      <c r="B12" s="7">
        <f>B11+7.5</f>
        <v>102.5</v>
      </c>
      <c r="C12" s="7">
        <f>90-DEGREES(ACOS(($B$3^2+B12^2-$C$3^2)/(2*$B$3*B12)))-$E$3</f>
        <v>-0.309693300170673</v>
      </c>
      <c r="D12" s="7">
        <f>TAN(RADIANS(C12))/B12*1000</f>
        <v>-0.0527338575492355</v>
      </c>
      <c r="E12" s="11"/>
    </row>
    <row r="13" ht="18.95" customHeight="1">
      <c r="A13" s="10"/>
      <c r="B13" s="7">
        <f>B12+7.5</f>
        <v>110</v>
      </c>
      <c r="C13" s="7">
        <f>90-DEGREES(ACOS(($B$3^2+B13^2-$C$3^2)/(2*$B$3*B13)))-$E$3</f>
        <v>0.129778559319746</v>
      </c>
      <c r="D13" s="7">
        <f>TAN(RADIANS(C13))/B13*1000</f>
        <v>0.0205915184752381</v>
      </c>
      <c r="E13" s="11"/>
    </row>
    <row r="14" ht="18.95" customHeight="1">
      <c r="A14" s="10"/>
      <c r="B14" s="7">
        <f>B13+7.5</f>
        <v>117.5</v>
      </c>
      <c r="C14" s="7">
        <f>90-DEGREES(ACOS(($B$3^2+B14^2-$C$3^2)/(2*$B$3*B14)))-$E$3</f>
        <v>0.636231927218172</v>
      </c>
      <c r="D14" s="7">
        <f>TAN(RADIANS(C14))/B14*1000</f>
        <v>0.0945089223060241</v>
      </c>
      <c r="E14" s="11"/>
    </row>
    <row r="15" ht="18.95" customHeight="1">
      <c r="A15" s="10"/>
      <c r="B15" s="7">
        <f>B14+7.5</f>
        <v>125</v>
      </c>
      <c r="C15" s="7">
        <f>90-DEGREES(ACOS(($B$3^2+B15^2-$C$3^2)/(2*$B$3*B15)))-$E$3</f>
        <v>1.19849005805753</v>
      </c>
      <c r="D15" s="7">
        <f>TAN(RADIANS(C15))/B15*1000</f>
        <v>0.16736519121997</v>
      </c>
      <c r="E15" s="11"/>
    </row>
    <row r="16" ht="18.95" customHeight="1">
      <c r="A16" s="10"/>
      <c r="B16" s="7">
        <f>B15+7.5</f>
        <v>132.5</v>
      </c>
      <c r="C16" s="7">
        <f>90-DEGREES(ACOS(($B$3^2+B16^2-$C$3^2)/(2*$B$3*B16)))-$E$3</f>
        <v>1.8080103986266</v>
      </c>
      <c r="D16" s="7">
        <f>TAN(RADIANS(C16))/B16*1000</f>
        <v>0.23823556652987</v>
      </c>
      <c r="E16" s="11"/>
    </row>
    <row r="17" ht="18.95" customHeight="1">
      <c r="A17" s="10"/>
      <c r="B17" s="7">
        <f>B16+7.5</f>
        <v>140</v>
      </c>
      <c r="C17" s="7">
        <f>90-DEGREES(ACOS(($B$3^2+B17^2-$C$3^2)/(2*$B$3*B17)))-$E$3</f>
        <v>2.45817595150069</v>
      </c>
      <c r="D17" s="7">
        <f>TAN(RADIANS(C17))/B17*1000</f>
        <v>0.306640051525535</v>
      </c>
      <c r="E17" s="11"/>
    </row>
    <row r="18" ht="18.95" customHeight="1">
      <c r="A18" s="10"/>
      <c r="B18" s="7">
        <v>145</v>
      </c>
      <c r="C18" s="7">
        <f>90-DEGREES(ACOS(($B$3^2+B18^2-$C$3^2)/(2*$B$3*B18)))-$E$3</f>
        <v>2.91159385001786</v>
      </c>
      <c r="D18" s="7">
        <f>TAN(RADIANS(C18))/B18*1000</f>
        <v>0.350763357633605</v>
      </c>
      <c r="E18" s="11"/>
    </row>
    <row r="19" ht="18.65" customHeight="1">
      <c r="A19" s="12"/>
      <c r="B19" s="8"/>
      <c r="C19" s="8"/>
      <c r="D19" s="8"/>
      <c r="E19" s="12"/>
    </row>
    <row r="20" ht="18.3" customHeight="1">
      <c r="A20" s="12"/>
      <c r="B20" s="12"/>
      <c r="C20" s="12"/>
      <c r="D20" s="12"/>
      <c r="E20" s="12"/>
    </row>
    <row r="21" ht="18.3" customHeight="1">
      <c r="A21" s="12"/>
      <c r="B21" s="12"/>
      <c r="C21" s="12"/>
      <c r="D21" s="12"/>
      <c r="E21" s="12"/>
    </row>
  </sheetData>
  <mergeCells count="1">
    <mergeCell ref="A1:E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&amp;C&amp;"ヒラギノ角ゴ ProN W3,Regular"&amp;12&amp;K000000&amp;P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2:E21"/>
  <sheetViews>
    <sheetView workbookViewId="0" showGridLines="0" defaultGridColor="1"/>
  </sheetViews>
  <sheetFormatPr defaultColWidth="19.6" defaultRowHeight="23" customHeight="1" outlineLevelRow="0" outlineLevelCol="0"/>
  <cols>
    <col min="1" max="1" width="15.1094" style="13" customWidth="1"/>
    <col min="2" max="2" width="11.7266" style="13" customWidth="1"/>
    <col min="3" max="4" width="11.9844" style="13" customWidth="1"/>
    <col min="5" max="5" width="12.3203" style="13" customWidth="1"/>
    <col min="6" max="16384" width="19.6016" style="13" customWidth="1"/>
  </cols>
  <sheetData>
    <row r="1" ht="25.95" customHeight="1">
      <c r="A1" t="s" s="2">
        <v>0</v>
      </c>
      <c r="B1" s="2"/>
      <c r="C1" s="2"/>
      <c r="D1" s="2"/>
      <c r="E1" s="2"/>
    </row>
    <row r="2" ht="18.95" customHeight="1">
      <c r="A2" t="s" s="3">
        <v>10</v>
      </c>
      <c r="B2" t="s" s="4">
        <v>2</v>
      </c>
      <c r="C2" t="s" s="4">
        <v>3</v>
      </c>
      <c r="D2" t="s" s="4">
        <v>4</v>
      </c>
      <c r="E2" t="s" s="4">
        <v>5</v>
      </c>
    </row>
    <row r="3" ht="18.05" customHeight="1">
      <c r="A3" t="s" s="5">
        <v>11</v>
      </c>
      <c r="B3" s="6">
        <v>240</v>
      </c>
      <c r="C3" s="6">
        <v>235</v>
      </c>
      <c r="D3" s="7">
        <f>B3-C3</f>
        <v>5</v>
      </c>
      <c r="E3" s="6">
        <v>12</v>
      </c>
    </row>
    <row r="4" ht="9.55" customHeight="1">
      <c r="A4" s="8"/>
      <c r="B4" s="9"/>
      <c r="C4" s="9"/>
      <c r="D4" s="9"/>
      <c r="E4" s="8"/>
    </row>
    <row r="5" ht="18.95" customHeight="1">
      <c r="A5" s="10"/>
      <c r="B5" t="s" s="4">
        <v>7</v>
      </c>
      <c r="C5" t="s" s="4">
        <v>8</v>
      </c>
      <c r="D5" t="s" s="4">
        <v>9</v>
      </c>
      <c r="E5" s="11"/>
    </row>
    <row r="6" ht="18.95" customHeight="1">
      <c r="A6" s="10"/>
      <c r="B6" s="7">
        <v>57.5</v>
      </c>
      <c r="C6" s="7">
        <f>90-DEGREES(ACOS(($B$3^2+B6^2-$C$3^2)/(2*$B$3*B6)))-$E$3</f>
        <v>-0.121183727298606</v>
      </c>
      <c r="D6" s="7">
        <f>TAN(RADIANS(C6))/B6*1000</f>
        <v>-0.0367836207839147</v>
      </c>
      <c r="E6" s="11"/>
    </row>
    <row r="7" ht="18.95" customHeight="1">
      <c r="A7" s="10"/>
      <c r="B7" s="7">
        <f>B6+7.5</f>
        <v>65</v>
      </c>
      <c r="C7" s="7">
        <f>90-DEGREES(ACOS(($B$3^2+B7^2-$C$3^2)/(2*$B$3*B7)))-$E$3</f>
        <v>0.212525268899475</v>
      </c>
      <c r="D7" s="7">
        <f>TAN(RADIANS(C7))/B7*1000</f>
        <v>0.0570658876549887</v>
      </c>
      <c r="E7" s="11"/>
    </row>
    <row r="8" ht="18.95" customHeight="1">
      <c r="A8" s="10"/>
      <c r="B8" s="7">
        <f>B7+7.5</f>
        <v>72.5</v>
      </c>
      <c r="C8" s="7">
        <f>90-DEGREES(ACOS(($B$3^2+B8^2-$C$3^2)/(2*$B$3*B8)))-$E$3</f>
        <v>0.667263837057687</v>
      </c>
      <c r="D8" s="7">
        <f>TAN(RADIANS(C8))/B8*1000</f>
        <v>0.160641068566387</v>
      </c>
      <c r="E8" s="11"/>
    </row>
    <row r="9" ht="18.95" customHeight="1">
      <c r="A9" s="10"/>
      <c r="B9" s="7">
        <f>B8+7.5</f>
        <v>80</v>
      </c>
      <c r="C9" s="7">
        <f>90-DEGREES(ACOS(($B$3^2+B9^2-$C$3^2)/(2*$B$3*B9)))-$E$3</f>
        <v>1.20969612958726</v>
      </c>
      <c r="D9" s="7">
        <f>TAN(RADIANS(C9))/B9*1000</f>
        <v>0.263953976893259</v>
      </c>
      <c r="E9" s="11"/>
    </row>
    <row r="10" ht="18.95" customHeight="1">
      <c r="A10" s="10"/>
      <c r="B10" s="7">
        <f>B9+7.5</f>
        <v>87.5</v>
      </c>
      <c r="C10" s="7">
        <f>90-DEGREES(ACOS(($B$3^2+B10^2-$C$3^2)/(2*$B$3*B10)))-$E$3</f>
        <v>1.81804419825152</v>
      </c>
      <c r="D10" s="7">
        <f>TAN(RADIANS(C10))/B10*1000</f>
        <v>0.362760124261651</v>
      </c>
      <c r="E10" s="11"/>
    </row>
    <row r="11" ht="18.95" customHeight="1">
      <c r="A11" s="10"/>
      <c r="B11" s="7">
        <f>B10+7.5</f>
        <v>95</v>
      </c>
      <c r="C11" s="7">
        <f>90-DEGREES(ACOS(($B$3^2+B11^2-$C$3^2)/(2*$B$3*B11)))-$E$3</f>
        <v>2.47751218592992</v>
      </c>
      <c r="D11" s="7">
        <f>TAN(RADIANS(C11))/B11*1000</f>
        <v>0.455449632016246</v>
      </c>
      <c r="E11" s="11"/>
    </row>
    <row r="12" ht="18.95" customHeight="1">
      <c r="A12" s="10"/>
      <c r="B12" s="7">
        <f>B11+7.5</f>
        <v>102.5</v>
      </c>
      <c r="C12" s="7">
        <f>90-DEGREES(ACOS(($B$3^2+B12^2-$C$3^2)/(2*$B$3*B12)))-$E$3</f>
        <v>3.1777271986026</v>
      </c>
      <c r="D12" s="7">
        <f>TAN(RADIANS(C12))/B12*1000</f>
        <v>0.541646238537833</v>
      </c>
      <c r="E12" s="11"/>
    </row>
    <row r="13" ht="18.95" customHeight="1">
      <c r="A13" s="10"/>
      <c r="B13" s="7">
        <f>B12+7.5</f>
        <v>110</v>
      </c>
      <c r="C13" s="7">
        <f>90-DEGREES(ACOS(($B$3^2+B13^2-$C$3^2)/(2*$B$3*B13)))-$E$3</f>
        <v>3.91123072031669</v>
      </c>
      <c r="D13" s="7">
        <f>TAN(RADIANS(C13))/B13*1000</f>
        <v>0.621546248759251</v>
      </c>
      <c r="E13" s="11"/>
    </row>
    <row r="14" ht="18.95" customHeight="1">
      <c r="A14" s="10"/>
      <c r="B14" s="7">
        <f>B13+7.5</f>
        <v>117.5</v>
      </c>
      <c r="C14" s="7">
        <f>90-DEGREES(ACOS(($B$3^2+B14^2-$C$3^2)/(2*$B$3*B14)))-$E$3</f>
        <v>4.67254968860493</v>
      </c>
      <c r="D14" s="7">
        <f>TAN(RADIANS(C14))/B14*1000</f>
        <v>0.695597004550834</v>
      </c>
      <c r="E14" s="11"/>
    </row>
    <row r="15" ht="18.95" customHeight="1">
      <c r="A15" s="10"/>
      <c r="B15" s="7">
        <f>B14+7.5</f>
        <v>125</v>
      </c>
      <c r="C15" s="7">
        <f>90-DEGREES(ACOS(($B$3^2+B15^2-$C$3^2)/(2*$B$3*B15)))-$E$3</f>
        <v>5.4576031237221</v>
      </c>
      <c r="D15" s="7">
        <f>TAN(RADIANS(C15))/B15*1000</f>
        <v>0.764338204316136</v>
      </c>
      <c r="E15" s="11"/>
    </row>
    <row r="16" ht="18.95" customHeight="1">
      <c r="A16" s="10"/>
      <c r="B16" s="7">
        <f>B15+7.5</f>
        <v>132.5</v>
      </c>
      <c r="C16" s="7">
        <f>90-DEGREES(ACOS(($B$3^2+B16^2-$C$3^2)/(2*$B$3*B16)))-$E$3</f>
        <v>6.26331106594767</v>
      </c>
      <c r="D16" s="7">
        <f>TAN(RADIANS(C16))/B16*1000</f>
        <v>0.82832397057823</v>
      </c>
      <c r="E16" s="11"/>
    </row>
    <row r="17" ht="18.95" customHeight="1">
      <c r="A17" s="10"/>
      <c r="B17" s="7">
        <f>B16+7.5</f>
        <v>140</v>
      </c>
      <c r="C17" s="7">
        <f>90-DEGREES(ACOS(($B$3^2+B17^2-$C$3^2)/(2*$B$3*B17)))-$E$3</f>
        <v>7.08732982921991</v>
      </c>
      <c r="D17" s="7">
        <f>TAN(RADIANS(C17))/B17*1000</f>
        <v>0.888085882629804</v>
      </c>
      <c r="E17" s="11"/>
    </row>
    <row r="18" ht="18.95" customHeight="1">
      <c r="A18" s="10"/>
      <c r="B18" s="7">
        <v>145</v>
      </c>
      <c r="C18" s="7">
        <f>90-DEGREES(ACOS(($B$3^2+B18^2-$C$3^2)/(2*$B$3*B18)))-$E$3</f>
        <v>7.64594541660398</v>
      </c>
      <c r="D18" s="7">
        <f>TAN(RADIANS(C18))/B18*1000</f>
        <v>0.925825862591189</v>
      </c>
      <c r="E18" s="11"/>
    </row>
    <row r="19" ht="18.65" customHeight="1">
      <c r="A19" s="12"/>
      <c r="B19" s="8"/>
      <c r="C19" s="8"/>
      <c r="D19" s="8"/>
      <c r="E19" s="12"/>
    </row>
    <row r="20" ht="18.3" customHeight="1">
      <c r="A20" s="12"/>
      <c r="B20" s="12"/>
      <c r="C20" s="12"/>
      <c r="D20" s="12"/>
      <c r="E20" s="12"/>
    </row>
    <row r="21" ht="18.3" customHeight="1">
      <c r="A21" s="12"/>
      <c r="B21" s="12"/>
      <c r="C21" s="12"/>
      <c r="D21" s="12"/>
      <c r="E21" s="12"/>
    </row>
  </sheetData>
  <mergeCells count="1">
    <mergeCell ref="A1:E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&amp;C&amp;"ヒラギノ角ゴ ProN W3,Regular"&amp;12&amp;K000000&amp;P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2:E21"/>
  <sheetViews>
    <sheetView workbookViewId="0" showGridLines="0" defaultGridColor="1"/>
  </sheetViews>
  <sheetFormatPr defaultColWidth="19.6" defaultRowHeight="23" customHeight="1" outlineLevelRow="0" outlineLevelCol="0"/>
  <cols>
    <col min="1" max="1" width="15.1094" style="14" customWidth="1"/>
    <col min="2" max="2" width="11.7266" style="14" customWidth="1"/>
    <col min="3" max="4" width="11.9844" style="14" customWidth="1"/>
    <col min="5" max="5" width="12.3203" style="14" customWidth="1"/>
    <col min="6" max="16384" width="19.6016" style="14" customWidth="1"/>
  </cols>
  <sheetData>
    <row r="1" ht="25.95" customHeight="1">
      <c r="A1" t="s" s="2">
        <v>0</v>
      </c>
      <c r="B1" s="2"/>
      <c r="C1" s="2"/>
      <c r="D1" s="2"/>
      <c r="E1" s="2"/>
    </row>
    <row r="2" ht="18.95" customHeight="1">
      <c r="A2" t="s" s="3">
        <v>12</v>
      </c>
      <c r="B2" t="s" s="4">
        <v>2</v>
      </c>
      <c r="C2" t="s" s="4">
        <v>3</v>
      </c>
      <c r="D2" t="s" s="4">
        <v>4</v>
      </c>
      <c r="E2" t="s" s="4">
        <v>5</v>
      </c>
    </row>
    <row r="3" ht="18.05" customHeight="1">
      <c r="A3" t="s" s="5">
        <v>13</v>
      </c>
      <c r="B3" s="6">
        <v>214</v>
      </c>
      <c r="C3" s="6">
        <v>232</v>
      </c>
      <c r="D3" s="7">
        <f>B3-C3</f>
        <v>-18</v>
      </c>
      <c r="E3" s="6">
        <v>0</v>
      </c>
    </row>
    <row r="4" ht="9.55" customHeight="1">
      <c r="A4" s="8"/>
      <c r="B4" s="9"/>
      <c r="C4" s="9"/>
      <c r="D4" s="9"/>
      <c r="E4" s="8"/>
    </row>
    <row r="5" ht="18.95" customHeight="1">
      <c r="A5" s="10"/>
      <c r="B5" t="s" s="4">
        <v>7</v>
      </c>
      <c r="C5" t="s" s="4">
        <v>8</v>
      </c>
      <c r="D5" t="s" s="4">
        <v>9</v>
      </c>
      <c r="E5" s="11"/>
    </row>
    <row r="6" ht="18.95" customHeight="1">
      <c r="A6" s="10"/>
      <c r="B6" s="7">
        <v>57.5</v>
      </c>
      <c r="C6" s="7">
        <f>90-DEGREES(ACOS(($B$3^2+B6^2-$C$3^2)/(2*$B$3*B6)))-$E$3</f>
        <v>-11.0615304756104</v>
      </c>
      <c r="D6" s="7">
        <f>TAN(RADIANS(C6))/B6*1000</f>
        <v>-3.39991352913247</v>
      </c>
      <c r="E6" s="11"/>
    </row>
    <row r="7" ht="18.95" customHeight="1">
      <c r="A7" s="10"/>
      <c r="B7" s="7">
        <f>B6+7.5</f>
        <v>65</v>
      </c>
      <c r="C7" s="7">
        <f>90-DEGREES(ACOS(($B$3^2+B7^2-$C$3^2)/(2*$B$3*B7)))-$E$3</f>
        <v>-7.85694663118561</v>
      </c>
      <c r="D7" s="7">
        <f>TAN(RADIANS(C7))/B7*1000</f>
        <v>-2.12301007763978</v>
      </c>
      <c r="E7" s="11"/>
    </row>
    <row r="8" ht="18.95" customHeight="1">
      <c r="A8" s="10"/>
      <c r="B8" s="7">
        <f>B7+7.5</f>
        <v>72.5</v>
      </c>
      <c r="C8" s="7">
        <f>90-DEGREES(ACOS(($B$3^2+B8^2-$C$3^2)/(2*$B$3*B8)))-$E$3</f>
        <v>-5.12476722953831</v>
      </c>
      <c r="D8" s="7">
        <f>TAN(RADIANS(C8))/B8*1000</f>
        <v>-1.23701175162367</v>
      </c>
      <c r="E8" s="11"/>
    </row>
    <row r="9" ht="18.95" customHeight="1">
      <c r="A9" s="10"/>
      <c r="B9" s="7">
        <f>B8+7.5</f>
        <v>80</v>
      </c>
      <c r="C9" s="7">
        <f>90-DEGREES(ACOS(($B$3^2+B9^2-$C$3^2)/(2*$B$3*B9)))-$E$3</f>
        <v>-2.72525438476504</v>
      </c>
      <c r="D9" s="7">
        <f>TAN(RADIANS(C9))/B9*1000</f>
        <v>-0.595007056372871</v>
      </c>
      <c r="E9" s="11"/>
    </row>
    <row r="10" ht="18.95" customHeight="1">
      <c r="A10" s="10"/>
      <c r="B10" s="7">
        <f>B9+7.5</f>
        <v>87.5</v>
      </c>
      <c r="C10" s="7">
        <f>90-DEGREES(ACOS(($B$3^2+B10^2-$C$3^2)/(2*$B$3*B10)))-$E$3</f>
        <v>-0.56875983578628</v>
      </c>
      <c r="D10" s="7">
        <f>TAN(RADIANS(C10))/B10*1000</f>
        <v>-0.113452089834156</v>
      </c>
      <c r="E10" s="11"/>
    </row>
    <row r="11" ht="18.95" customHeight="1">
      <c r="A11" s="10"/>
      <c r="B11" s="7">
        <f>B10+7.5</f>
        <v>95</v>
      </c>
      <c r="C11" s="7">
        <f>90-DEGREES(ACOS(($B$3^2+B11^2-$C$3^2)/(2*$B$3*B11)))-$E$3</f>
        <v>1.405057009843</v>
      </c>
      <c r="D11" s="7">
        <f>TAN(RADIANS(C11))/B11*1000</f>
        <v>0.258187241742765</v>
      </c>
      <c r="E11" s="11"/>
    </row>
    <row r="12" ht="18.95" customHeight="1">
      <c r="A12" s="10"/>
      <c r="B12" s="7">
        <f>B11+7.5</f>
        <v>102.5</v>
      </c>
      <c r="C12" s="7">
        <f>90-DEGREES(ACOS(($B$3^2+B12^2-$C$3^2)/(2*$B$3*B12)))-$E$3</f>
        <v>3.23840656222905</v>
      </c>
      <c r="D12" s="7">
        <f>TAN(RADIANS(C12))/B12*1000</f>
        <v>0.552010940023057</v>
      </c>
      <c r="E12" s="11"/>
    </row>
    <row r="13" ht="18.95" customHeight="1">
      <c r="A13" s="10"/>
      <c r="B13" s="7">
        <f>B12+7.5</f>
        <v>110</v>
      </c>
      <c r="C13" s="7">
        <f>90-DEGREES(ACOS(($B$3^2+B13^2-$C$3^2)/(2*$B$3*B13)))-$E$3</f>
        <v>4.96177321743922</v>
      </c>
      <c r="D13" s="7">
        <f>TAN(RADIANS(C13))/B13*1000</f>
        <v>0.7892401149999601</v>
      </c>
      <c r="E13" s="11"/>
    </row>
    <row r="14" ht="18.95" customHeight="1">
      <c r="A14" s="10"/>
      <c r="B14" s="7">
        <f>B13+7.5</f>
        <v>117.5</v>
      </c>
      <c r="C14" s="7">
        <f>90-DEGREES(ACOS(($B$3^2+B14^2-$C$3^2)/(2*$B$3*B14)))-$E$3</f>
        <v>6.59777580742775</v>
      </c>
      <c r="D14" s="7">
        <f>TAN(RADIANS(C14))/B14*1000</f>
        <v>0.984379648306961</v>
      </c>
      <c r="E14" s="11"/>
    </row>
    <row r="15" ht="18.95" customHeight="1">
      <c r="A15" s="10"/>
      <c r="B15" s="7">
        <f>B14+7.5</f>
        <v>125</v>
      </c>
      <c r="C15" s="7">
        <f>90-DEGREES(ACOS(($B$3^2+B15^2-$C$3^2)/(2*$B$3*B15)))-$E$3</f>
        <v>8.16359419578696</v>
      </c>
      <c r="D15" s="7">
        <f>TAN(RADIANS(C15))/B15*1000</f>
        <v>1.14762932075591</v>
      </c>
      <c r="E15" s="11"/>
    </row>
    <row r="16" ht="18.95" customHeight="1">
      <c r="A16" s="10"/>
      <c r="B16" s="7">
        <f>B15+7.5</f>
        <v>132.5</v>
      </c>
      <c r="C16" s="7">
        <f>90-DEGREES(ACOS(($B$3^2+B16^2-$C$3^2)/(2*$B$3*B16)))-$E$3</f>
        <v>9.672549292899991</v>
      </c>
      <c r="D16" s="7">
        <f>TAN(RADIANS(C16))/B16*1000</f>
        <v>1.2863401275961</v>
      </c>
      <c r="E16" s="11"/>
    </row>
    <row r="17" ht="18.95" customHeight="1">
      <c r="A17" s="10"/>
      <c r="B17" s="7">
        <f>B16+7.5</f>
        <v>140</v>
      </c>
      <c r="C17" s="7">
        <f>90-DEGREES(ACOS(($B$3^2+B17^2-$C$3^2)/(2*$B$3*B17)))-$E$3</f>
        <v>11.1351633549461</v>
      </c>
      <c r="D17" s="7">
        <f>TAN(RADIANS(C17))/B17*1000</f>
        <v>1.40592582763294</v>
      </c>
      <c r="E17" s="11"/>
    </row>
    <row r="18" ht="18.95" customHeight="1">
      <c r="A18" s="10"/>
      <c r="B18" s="7">
        <v>145</v>
      </c>
      <c r="C18" s="7">
        <f>90-DEGREES(ACOS(($B$3^2+B18^2-$C$3^2)/(2*$B$3*B18)))-$E$3</f>
        <v>12.088737695650</v>
      </c>
      <c r="D18" s="7">
        <f>TAN(RADIANS(C18))/B18*1000</f>
        <v>1.47707472167132</v>
      </c>
      <c r="E18" s="11"/>
    </row>
    <row r="19" ht="18.65" customHeight="1">
      <c r="A19" s="12"/>
      <c r="B19" s="8"/>
      <c r="C19" s="8"/>
      <c r="D19" s="8"/>
      <c r="E19" s="12"/>
    </row>
    <row r="20" ht="18.3" customHeight="1">
      <c r="A20" s="12"/>
      <c r="B20" s="12"/>
      <c r="C20" s="12"/>
      <c r="D20" s="12"/>
      <c r="E20" s="12"/>
    </row>
    <row r="21" ht="18.3" customHeight="1">
      <c r="A21" s="12"/>
      <c r="B21" s="12"/>
      <c r="C21" s="12"/>
      <c r="D21" s="12"/>
      <c r="E21" s="12"/>
    </row>
  </sheetData>
  <mergeCells count="1">
    <mergeCell ref="A1:E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&amp;C&amp;"ヒラギノ角ゴ ProN W3,Regular"&amp;12&amp;K000000&amp;P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2:E21"/>
  <sheetViews>
    <sheetView workbookViewId="0" showGridLines="0" defaultGridColor="1"/>
  </sheetViews>
  <sheetFormatPr defaultColWidth="19.6" defaultRowHeight="23" customHeight="1" outlineLevelRow="0" outlineLevelCol="0"/>
  <cols>
    <col min="1" max="1" width="15.1094" style="15" customWidth="1"/>
    <col min="2" max="2" width="11.7266" style="15" customWidth="1"/>
    <col min="3" max="4" width="11.9844" style="15" customWidth="1"/>
    <col min="5" max="5" width="12.3203" style="15" customWidth="1"/>
    <col min="6" max="16384" width="19.6016" style="15" customWidth="1"/>
  </cols>
  <sheetData>
    <row r="1" ht="25.95" customHeight="1">
      <c r="A1" t="s" s="2">
        <v>0</v>
      </c>
      <c r="B1" s="2"/>
      <c r="C1" s="2"/>
      <c r="D1" s="2"/>
      <c r="E1" s="2"/>
    </row>
    <row r="2" ht="18.95" customHeight="1">
      <c r="A2" t="s" s="3">
        <v>14</v>
      </c>
      <c r="B2" t="s" s="4">
        <v>2</v>
      </c>
      <c r="C2" t="s" s="4">
        <v>3</v>
      </c>
      <c r="D2" t="s" s="4">
        <v>4</v>
      </c>
      <c r="E2" t="s" s="4">
        <v>5</v>
      </c>
    </row>
    <row r="3" ht="18.05" customHeight="1">
      <c r="A3" t="s" s="5">
        <v>15</v>
      </c>
      <c r="B3" s="6">
        <v>228</v>
      </c>
      <c r="C3" s="6">
        <v>248</v>
      </c>
      <c r="D3" s="7">
        <f>B3-C3</f>
        <v>-20</v>
      </c>
      <c r="E3" s="6">
        <v>0</v>
      </c>
    </row>
    <row r="4" ht="9.55" customHeight="1">
      <c r="A4" s="8"/>
      <c r="B4" s="9"/>
      <c r="C4" s="9"/>
      <c r="D4" s="9"/>
      <c r="E4" s="8"/>
    </row>
    <row r="5" ht="18.95" customHeight="1">
      <c r="A5" s="10"/>
      <c r="B5" t="s" s="4">
        <v>7</v>
      </c>
      <c r="C5" t="s" s="4">
        <v>8</v>
      </c>
      <c r="D5" t="s" s="4">
        <v>9</v>
      </c>
      <c r="E5" s="11"/>
    </row>
    <row r="6" ht="18.95" customHeight="1">
      <c r="A6" s="10"/>
      <c r="B6" s="7">
        <v>57.5</v>
      </c>
      <c r="C6" s="7">
        <f>90-DEGREES(ACOS(($B$3^2+B6^2-$C$3^2)/(2*$B$3*B6)))-$E$3</f>
        <v>-13.7086680919512</v>
      </c>
      <c r="D6" s="7">
        <f>TAN(RADIANS(C6))/B6*1000</f>
        <v>-4.24233053866497</v>
      </c>
      <c r="E6" s="11"/>
    </row>
    <row r="7" ht="18.95" customHeight="1">
      <c r="A7" s="10"/>
      <c r="B7" s="7">
        <f>B6+7.5</f>
        <v>65</v>
      </c>
      <c r="C7" s="7">
        <f>90-DEGREES(ACOS(($B$3^2+B7^2-$C$3^2)/(2*$B$3*B7)))-$E$3</f>
        <v>-10.2907705687817</v>
      </c>
      <c r="D7" s="7">
        <f>TAN(RADIANS(C7))/B7*1000</f>
        <v>-2.79329847692531</v>
      </c>
      <c r="E7" s="11"/>
    </row>
    <row r="8" ht="18.95" customHeight="1">
      <c r="A8" s="10"/>
      <c r="B8" s="7">
        <f>B7+7.5</f>
        <v>72.5</v>
      </c>
      <c r="C8" s="7">
        <f>90-DEGREES(ACOS(($B$3^2+B8^2-$C$3^2)/(2*$B$3*B8)))-$E$3</f>
        <v>-7.4100797665769</v>
      </c>
      <c r="D8" s="7">
        <f>TAN(RADIANS(C8))/B8*1000</f>
        <v>-1.79387890271346</v>
      </c>
      <c r="E8" s="11"/>
    </row>
    <row r="9" ht="18.95" customHeight="1">
      <c r="A9" s="10"/>
      <c r="B9" s="7">
        <f>B8+7.5</f>
        <v>80</v>
      </c>
      <c r="C9" s="7">
        <f>90-DEGREES(ACOS(($B$3^2+B9^2-$C$3^2)/(2*$B$3*B9)))-$E$3</f>
        <v>-4.90629075764226</v>
      </c>
      <c r="D9" s="7">
        <f>TAN(RADIANS(C9))/B9*1000</f>
        <v>-1.07301055258369</v>
      </c>
      <c r="E9" s="11"/>
    </row>
    <row r="10" ht="18.95" customHeight="1">
      <c r="A10" s="10"/>
      <c r="B10" s="7">
        <f>B9+7.5</f>
        <v>87.5</v>
      </c>
      <c r="C10" s="7">
        <f>90-DEGREES(ACOS(($B$3^2+B10^2-$C$3^2)/(2*$B$3*B10)))-$E$3</f>
        <v>-2.67729020392771</v>
      </c>
      <c r="D10" s="7">
        <f>TAN(RADIANS(C10))/B10*1000</f>
        <v>-0.534417920918363</v>
      </c>
      <c r="E10" s="11"/>
    </row>
    <row r="11" ht="18.95" customHeight="1">
      <c r="A11" s="10"/>
      <c r="B11" s="7">
        <f>B10+7.5</f>
        <v>95</v>
      </c>
      <c r="C11" s="7">
        <f>90-DEGREES(ACOS(($B$3^2+B11^2-$C$3^2)/(2*$B$3*B11)))-$E$3</f>
        <v>-0.654709789306046</v>
      </c>
      <c r="D11" s="7">
        <f>TAN(RADIANS(C11))/B11*1000</f>
        <v>-0.120287777252032</v>
      </c>
      <c r="E11" s="11"/>
    </row>
    <row r="12" ht="18.95" customHeight="1">
      <c r="A12" s="10"/>
      <c r="B12" s="7">
        <f>B11+7.5</f>
        <v>102.5</v>
      </c>
      <c r="C12" s="7">
        <f>90-DEGREES(ACOS(($B$3^2+B12^2-$C$3^2)/(2*$B$3*B12)))-$E$3</f>
        <v>1.20907481121707</v>
      </c>
      <c r="D12" s="7">
        <f>TAN(RADIANS(C12))/B12*1000</f>
        <v>0.205907017242255</v>
      </c>
      <c r="E12" s="11"/>
    </row>
    <row r="13" ht="18.95" customHeight="1">
      <c r="A13" s="10"/>
      <c r="B13" s="7">
        <f>B12+7.5</f>
        <v>110</v>
      </c>
      <c r="C13" s="7">
        <f>90-DEGREES(ACOS(($B$3^2+B13^2-$C$3^2)/(2*$B$3*B13)))-$E$3</f>
        <v>2.94833271586527</v>
      </c>
      <c r="D13" s="7">
        <f>TAN(RADIANS(C13))/B13*1000</f>
        <v>0.468214370752714</v>
      </c>
      <c r="E13" s="11"/>
    </row>
    <row r="14" ht="18.95" customHeight="1">
      <c r="A14" s="10"/>
      <c r="B14" s="7">
        <f>B13+7.5</f>
        <v>117.5</v>
      </c>
      <c r="C14" s="7">
        <f>90-DEGREES(ACOS(($B$3^2+B14^2-$C$3^2)/(2*$B$3*B14)))-$E$3</f>
        <v>4.58840481752069</v>
      </c>
      <c r="D14" s="7">
        <f>TAN(RADIANS(C14))/B14*1000</f>
        <v>0.683016244655953</v>
      </c>
      <c r="E14" s="11"/>
    </row>
    <row r="15" ht="18.95" customHeight="1">
      <c r="A15" s="10"/>
      <c r="B15" s="7">
        <f>B14+7.5</f>
        <v>125</v>
      </c>
      <c r="C15" s="7">
        <f>90-DEGREES(ACOS(($B$3^2+B15^2-$C$3^2)/(2*$B$3*B15)))-$E$3</f>
        <v>6.14847338482079</v>
      </c>
      <c r="D15" s="7">
        <f>TAN(RADIANS(C15))/B15*1000</f>
        <v>0.861799445634794</v>
      </c>
      <c r="E15" s="11"/>
    </row>
    <row r="16" ht="18.95" customHeight="1">
      <c r="A16" s="10"/>
      <c r="B16" s="7">
        <f>B15+7.5</f>
        <v>132.5</v>
      </c>
      <c r="C16" s="7">
        <f>90-DEGREES(ACOS(($B$3^2+B16^2-$C$3^2)/(2*$B$3*B16)))-$E$3</f>
        <v>7.64335858925954</v>
      </c>
      <c r="D16" s="7">
        <f>TAN(RADIANS(C16))/B16*1000</f>
        <v>1.01282104186072</v>
      </c>
      <c r="E16" s="11"/>
    </row>
    <row r="17" ht="18.95" customHeight="1">
      <c r="A17" s="10"/>
      <c r="B17" s="7">
        <f>B16+7.5</f>
        <v>140</v>
      </c>
      <c r="C17" s="7">
        <f>90-DEGREES(ACOS(($B$3^2+B17^2-$C$3^2)/(2*$B$3*B17)))-$E$3</f>
        <v>9.084720287391089</v>
      </c>
      <c r="D17" s="7">
        <f>TAN(RADIANS(C17))/B17*1000</f>
        <v>1.1421466947622</v>
      </c>
      <c r="E17" s="11"/>
    </row>
    <row r="18" ht="18.95" customHeight="1">
      <c r="A18" s="10"/>
      <c r="B18" s="7">
        <v>145</v>
      </c>
      <c r="C18" s="7">
        <f>90-DEGREES(ACOS(($B$3^2+B18^2-$C$3^2)/(2*$B$3*B18)))-$E$3</f>
        <v>10.020575144527</v>
      </c>
      <c r="D18" s="7">
        <f>TAN(RADIANS(C18))/B18*1000</f>
        <v>1.21860188388645</v>
      </c>
      <c r="E18" s="11"/>
    </row>
    <row r="19" ht="18.65" customHeight="1">
      <c r="A19" s="12"/>
      <c r="B19" s="8"/>
      <c r="C19" s="8"/>
      <c r="D19" s="8"/>
      <c r="E19" s="12"/>
    </row>
    <row r="20" ht="18.3" customHeight="1">
      <c r="A20" s="12"/>
      <c r="B20" s="12"/>
      <c r="C20" s="12"/>
      <c r="D20" s="12"/>
      <c r="E20" s="12"/>
    </row>
    <row r="21" ht="18.3" customHeight="1">
      <c r="A21" s="12"/>
      <c r="B21" s="12"/>
      <c r="C21" s="12"/>
      <c r="D21" s="12"/>
      <c r="E21" s="12"/>
    </row>
  </sheetData>
  <mergeCells count="1">
    <mergeCell ref="A1:E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&amp;C&amp;"ヒラギノ角ゴ ProN W3,Regular"&amp;12&amp;K000000&amp;P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2:E21"/>
  <sheetViews>
    <sheetView workbookViewId="0" showGridLines="0" defaultGridColor="1"/>
  </sheetViews>
  <sheetFormatPr defaultColWidth="19.6" defaultRowHeight="23" customHeight="1" outlineLevelRow="0" outlineLevelCol="0"/>
  <cols>
    <col min="1" max="1" width="15.1094" style="16" customWidth="1"/>
    <col min="2" max="2" width="11.7266" style="16" customWidth="1"/>
    <col min="3" max="4" width="11.9844" style="16" customWidth="1"/>
    <col min="5" max="5" width="12.3203" style="16" customWidth="1"/>
    <col min="6" max="16384" width="19.6016" style="16" customWidth="1"/>
  </cols>
  <sheetData>
    <row r="1" ht="25.95" customHeight="1">
      <c r="A1" t="s" s="2">
        <v>0</v>
      </c>
      <c r="B1" s="2"/>
      <c r="C1" s="2"/>
      <c r="D1" s="2"/>
      <c r="E1" s="2"/>
    </row>
    <row r="2" ht="18.95" customHeight="1">
      <c r="A2" t="s" s="3">
        <v>14</v>
      </c>
      <c r="B2" t="s" s="4">
        <v>2</v>
      </c>
      <c r="C2" t="s" s="4">
        <v>3</v>
      </c>
      <c r="D2" t="s" s="4">
        <v>4</v>
      </c>
      <c r="E2" t="s" s="4">
        <v>5</v>
      </c>
    </row>
    <row r="3" ht="18.05" customHeight="1">
      <c r="A3" t="s" s="5">
        <v>16</v>
      </c>
      <c r="B3" s="6">
        <v>223</v>
      </c>
      <c r="C3" s="6">
        <v>240</v>
      </c>
      <c r="D3" s="7">
        <f>B3-C3</f>
        <v>-17</v>
      </c>
      <c r="E3" s="6">
        <v>0</v>
      </c>
    </row>
    <row r="4" ht="9.55" customHeight="1">
      <c r="A4" s="8"/>
      <c r="B4" s="9"/>
      <c r="C4" s="9"/>
      <c r="D4" s="9"/>
      <c r="E4" s="8"/>
    </row>
    <row r="5" ht="18.95" customHeight="1">
      <c r="A5" s="10"/>
      <c r="B5" t="s" s="4">
        <v>7</v>
      </c>
      <c r="C5" t="s" s="4">
        <v>8</v>
      </c>
      <c r="D5" t="s" s="4">
        <v>9</v>
      </c>
      <c r="E5" s="11"/>
    </row>
    <row r="6" ht="18.95" customHeight="1">
      <c r="A6" s="10"/>
      <c r="B6" s="7">
        <v>57.5</v>
      </c>
      <c r="C6" s="7">
        <f>90-DEGREES(ACOS(($B$3^2+B6^2-$C$3^2)/(2*$B$3*B6)))-$E$3</f>
        <v>-10.2531508556127</v>
      </c>
      <c r="D6" s="7">
        <f>TAN(RADIANS(C6))/B6*1000</f>
        <v>-3.14584780965609</v>
      </c>
      <c r="E6" s="11"/>
    </row>
    <row r="7" ht="18.95" customHeight="1">
      <c r="A7" s="10"/>
      <c r="B7" s="7">
        <f>B6+7.5</f>
        <v>65</v>
      </c>
      <c r="C7" s="7">
        <f>90-DEGREES(ACOS(($B$3^2+B7^2-$C$3^2)/(2*$B$3*B7)))-$E$3</f>
        <v>-7.22508043533017</v>
      </c>
      <c r="D7" s="7">
        <f>TAN(RADIANS(C7))/B7*1000</f>
        <v>-1.95037115574538</v>
      </c>
      <c r="E7" s="11"/>
    </row>
    <row r="8" ht="18.95" customHeight="1">
      <c r="A8" s="10"/>
      <c r="B8" s="7">
        <f>B7+7.5</f>
        <v>72.5</v>
      </c>
      <c r="C8" s="7">
        <f>90-DEGREES(ACOS(($B$3^2+B8^2-$C$3^2)/(2*$B$3*B8)))-$E$3</f>
        <v>-4.63825252757696</v>
      </c>
      <c r="D8" s="7">
        <f>TAN(RADIANS(C8))/B8*1000</f>
        <v>-1.11903559016595</v>
      </c>
      <c r="E8" s="11"/>
    </row>
    <row r="9" ht="18.95" customHeight="1">
      <c r="A9" s="10"/>
      <c r="B9" s="7">
        <f>B8+7.5</f>
        <v>80</v>
      </c>
      <c r="C9" s="7">
        <f>90-DEGREES(ACOS(($B$3^2+B9^2-$C$3^2)/(2*$B$3*B9)))-$E$3</f>
        <v>-2.36283592606189</v>
      </c>
      <c r="D9" s="7">
        <f>TAN(RADIANS(C9))/B9*1000</f>
        <v>-0.515783259177945</v>
      </c>
      <c r="E9" s="11"/>
    </row>
    <row r="10" ht="18.95" customHeight="1">
      <c r="A10" s="10"/>
      <c r="B10" s="7">
        <f>B9+7.5</f>
        <v>87.5</v>
      </c>
      <c r="C10" s="7">
        <f>90-DEGREES(ACOS(($B$3^2+B10^2-$C$3^2)/(2*$B$3*B10)))-$E$3</f>
        <v>-0.315293549015956</v>
      </c>
      <c r="D10" s="7">
        <f>TAN(RADIANS(C10))/B10*1000</f>
        <v>-0.06289104100255059</v>
      </c>
      <c r="E10" s="11"/>
    </row>
    <row r="11" ht="18.95" customHeight="1">
      <c r="A11" s="10"/>
      <c r="B11" s="7">
        <f>B10+7.5</f>
        <v>95</v>
      </c>
      <c r="C11" s="7">
        <f>90-DEGREES(ACOS(($B$3^2+B11^2-$C$3^2)/(2*$B$3*B11)))-$E$3</f>
        <v>1.56071529358554</v>
      </c>
      <c r="D11" s="7">
        <f>TAN(RADIANS(C11))/B11*1000</f>
        <v>0.28680378734487</v>
      </c>
      <c r="E11" s="11"/>
    </row>
    <row r="12" ht="18.95" customHeight="1">
      <c r="A12" s="10"/>
      <c r="B12" s="7">
        <f>B11+7.5</f>
        <v>102.5</v>
      </c>
      <c r="C12" s="7">
        <f>90-DEGREES(ACOS(($B$3^2+B12^2-$C$3^2)/(2*$B$3*B12)))-$E$3</f>
        <v>3.30465820913987</v>
      </c>
      <c r="D12" s="7">
        <f>TAN(RADIANS(C12))/B12*1000</f>
        <v>0.563328868074924</v>
      </c>
      <c r="E12" s="11"/>
    </row>
    <row r="13" ht="18.95" customHeight="1">
      <c r="A13" s="10"/>
      <c r="B13" s="7">
        <f>B12+7.5</f>
        <v>110</v>
      </c>
      <c r="C13" s="7">
        <f>90-DEGREES(ACOS(($B$3^2+B13^2-$C$3^2)/(2*$B$3*B13)))-$E$3</f>
        <v>4.94506592075648</v>
      </c>
      <c r="D13" s="7">
        <f>TAN(RADIANS(C13))/B13*1000</f>
        <v>0.786569317705347</v>
      </c>
      <c r="E13" s="11"/>
    </row>
    <row r="14" ht="18.95" customHeight="1">
      <c r="A14" s="10"/>
      <c r="B14" s="7">
        <f>B13+7.5</f>
        <v>117.5</v>
      </c>
      <c r="C14" s="7">
        <f>90-DEGREES(ACOS(($B$3^2+B14^2-$C$3^2)/(2*$B$3*B14)))-$E$3</f>
        <v>6.50312028497589</v>
      </c>
      <c r="D14" s="7">
        <f>TAN(RADIANS(C14))/B14*1000</f>
        <v>0.970134253987143</v>
      </c>
      <c r="E14" s="11"/>
    </row>
    <row r="15" ht="18.95" customHeight="1">
      <c r="A15" s="10"/>
      <c r="B15" s="7">
        <f>B14+7.5</f>
        <v>125</v>
      </c>
      <c r="C15" s="7">
        <f>90-DEGREES(ACOS(($B$3^2+B15^2-$C$3^2)/(2*$B$3*B15)))-$E$3</f>
        <v>7.99491428633621</v>
      </c>
      <c r="D15" s="7">
        <f>TAN(RADIANS(C15))/B15*1000</f>
        <v>1.12360256137181</v>
      </c>
      <c r="E15" s="11"/>
    </row>
    <row r="16" ht="18.95" customHeight="1">
      <c r="A16" s="10"/>
      <c r="B16" s="7">
        <f>B15+7.5</f>
        <v>132.5</v>
      </c>
      <c r="C16" s="7">
        <f>90-DEGREES(ACOS(($B$3^2+B16^2-$C$3^2)/(2*$B$3*B16)))-$E$3</f>
        <v>9.43292591430086</v>
      </c>
      <c r="D16" s="7">
        <f>TAN(RADIANS(C16))/B16*1000</f>
        <v>1.25388224806483</v>
      </c>
      <c r="E16" s="11"/>
    </row>
    <row r="17" ht="18.95" customHeight="1">
      <c r="A17" s="10"/>
      <c r="B17" s="7">
        <f>B16+7.5</f>
        <v>140</v>
      </c>
      <c r="C17" s="7">
        <f>90-DEGREES(ACOS(($B$3^2+B17^2-$C$3^2)/(2*$B$3*B17)))-$E$3</f>
        <v>10.8270084486975</v>
      </c>
      <c r="D17" s="7">
        <f>TAN(RADIANS(C17))/B17*1000</f>
        <v>1.36606275740826</v>
      </c>
      <c r="E17" s="11"/>
    </row>
    <row r="18" ht="18.95" customHeight="1">
      <c r="A18" s="10"/>
      <c r="B18" s="7">
        <v>145</v>
      </c>
      <c r="C18" s="7">
        <f>90-DEGREES(ACOS(($B$3^2+B18^2-$C$3^2)/(2*$B$3*B18)))-$E$3</f>
        <v>11.7359629793892</v>
      </c>
      <c r="D18" s="7">
        <f>TAN(RADIANS(C18))/B18*1000</f>
        <v>1.43272221068486</v>
      </c>
      <c r="E18" s="11"/>
    </row>
    <row r="19" ht="18.65" customHeight="1">
      <c r="A19" s="12"/>
      <c r="B19" s="8"/>
      <c r="C19" s="8"/>
      <c r="D19" s="8"/>
      <c r="E19" s="12"/>
    </row>
    <row r="20" ht="18.3" customHeight="1">
      <c r="A20" s="12"/>
      <c r="B20" s="12"/>
      <c r="C20" s="12"/>
      <c r="D20" s="12"/>
      <c r="E20" s="12"/>
    </row>
    <row r="21" ht="18.3" customHeight="1">
      <c r="A21" s="12"/>
      <c r="B21" s="12"/>
      <c r="C21" s="12"/>
      <c r="D21" s="12"/>
      <c r="E21" s="12"/>
    </row>
  </sheetData>
  <mergeCells count="1">
    <mergeCell ref="A1:E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&amp;C&amp;"ヒラギノ角ゴ ProN W3,Regular"&amp;12&amp;K000000&amp;P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